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koho\Documents\Conferences\JEAMay2021\"/>
    </mc:Choice>
  </mc:AlternateContent>
  <bookViews>
    <workbookView xWindow="0" yWindow="0" windowWidth="28800" windowHeight="12210"/>
  </bookViews>
  <sheets>
    <sheet name="FY2020Sup" sheetId="1" r:id="rId1"/>
    <sheet name="Yobihi" sheetId="3" r:id="rId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S8" i="1" l="1"/>
  <c r="T8" i="1"/>
  <c r="R8" i="1"/>
  <c r="T7" i="1"/>
  <c r="S7" i="1"/>
  <c r="R7" i="1"/>
  <c r="T6" i="1"/>
  <c r="S6" i="1"/>
  <c r="R6" i="1"/>
  <c r="S5" i="1"/>
  <c r="T5" i="1"/>
  <c r="R5" i="1"/>
  <c r="N5" i="1"/>
  <c r="O5" i="1"/>
  <c r="M5" i="1"/>
  <c r="M5" i="3"/>
  <c r="N5" i="3"/>
  <c r="L5" i="3"/>
  <c r="N4" i="3"/>
  <c r="M4" i="3"/>
  <c r="L4" i="3"/>
  <c r="I4" i="3"/>
  <c r="J4" i="3"/>
  <c r="O7" i="1" s="1"/>
  <c r="H4" i="3"/>
  <c r="S4" i="1"/>
  <c r="T4" i="1"/>
  <c r="R4" i="1"/>
  <c r="S3" i="1"/>
  <c r="T3" i="1"/>
  <c r="R3" i="1"/>
  <c r="O3" i="1"/>
  <c r="N3" i="1"/>
  <c r="M3" i="1"/>
  <c r="H83" i="1"/>
  <c r="K138" i="1"/>
  <c r="K135" i="1"/>
  <c r="K131" i="1"/>
  <c r="K127" i="1"/>
  <c r="K116" i="1"/>
  <c r="K109" i="1"/>
  <c r="K101" i="1"/>
  <c r="K98" i="1"/>
  <c r="K94" i="1"/>
  <c r="K90" i="1"/>
  <c r="H46" i="1"/>
  <c r="K61" i="1"/>
  <c r="K54" i="1"/>
  <c r="H9" i="1"/>
  <c r="K41" i="1"/>
  <c r="K33" i="1"/>
  <c r="K29" i="1"/>
  <c r="K22" i="1"/>
  <c r="N7" i="1" l="1"/>
  <c r="N6" i="1"/>
  <c r="O6" i="1"/>
  <c r="M6" i="1"/>
  <c r="J5" i="3"/>
  <c r="H5" i="3"/>
  <c r="I5" i="3"/>
  <c r="M7" i="1"/>
  <c r="M8" i="1" s="1"/>
  <c r="M4" i="1"/>
  <c r="N4" i="1"/>
  <c r="O4" i="1"/>
  <c r="O8" i="1" l="1"/>
  <c r="N8" i="1"/>
</calcChain>
</file>

<file path=xl/sharedStrings.xml><?xml version="1.0" encoding="utf-8"?>
<sst xmlns="http://schemas.openxmlformats.org/spreadsheetml/2006/main" count="199" uniqueCount="167">
  <si>
    <t>令和2年度補正予算（第1号）</t>
    <rPh sb="0" eb="2">
      <t>レイワ</t>
    </rPh>
    <rPh sb="3" eb="5">
      <t>ネンド</t>
    </rPh>
    <rPh sb="5" eb="9">
      <t>ホセイヨサン</t>
    </rPh>
    <rPh sb="10" eb="11">
      <t>ダイ</t>
    </rPh>
    <rPh sb="12" eb="13">
      <t>ゴウ</t>
    </rPh>
    <phoneticPr fontId="2"/>
  </si>
  <si>
    <t>新型コロナウイルス感染症緊急経済対策関係諸費</t>
    <rPh sb="0" eb="2">
      <t>シンガタ</t>
    </rPh>
    <rPh sb="9" eb="12">
      <t>カンセンショウ</t>
    </rPh>
    <rPh sb="12" eb="18">
      <t>キンキュウケイザイタイサク</t>
    </rPh>
    <rPh sb="18" eb="22">
      <t>カンケイショヒ</t>
    </rPh>
    <phoneticPr fontId="2"/>
  </si>
  <si>
    <t>単位：10億円</t>
    <rPh sb="0" eb="2">
      <t>タンイ</t>
    </rPh>
    <rPh sb="5" eb="7">
      <t>オクエン</t>
    </rPh>
    <phoneticPr fontId="2"/>
  </si>
  <si>
    <t>感染拡大防止策と医療提供体制の整備及び治療薬の開発</t>
    <rPh sb="0" eb="7">
      <t>カンセンカクダイボウシサク</t>
    </rPh>
    <rPh sb="8" eb="10">
      <t>イリョウ</t>
    </rPh>
    <rPh sb="10" eb="14">
      <t>テイキョウタイセイ</t>
    </rPh>
    <rPh sb="15" eb="17">
      <t>セイビ</t>
    </rPh>
    <rPh sb="17" eb="18">
      <t>オヨ</t>
    </rPh>
    <rPh sb="19" eb="22">
      <t>チリョウヤク</t>
    </rPh>
    <rPh sb="23" eb="25">
      <t>カイハツ</t>
    </rPh>
    <phoneticPr fontId="2"/>
  </si>
  <si>
    <t>新型コロナウイルス感染症緊急包括支援交付金</t>
    <rPh sb="0" eb="2">
      <t>シンガタ</t>
    </rPh>
    <rPh sb="9" eb="12">
      <t>カンセンショウ</t>
    </rPh>
    <rPh sb="12" eb="16">
      <t>キンキュウホウカツ</t>
    </rPh>
    <rPh sb="16" eb="21">
      <t>シエンコウフキン</t>
    </rPh>
    <phoneticPr fontId="2"/>
  </si>
  <si>
    <t>医療機関等へのマスク等の優先配布</t>
    <rPh sb="0" eb="5">
      <t>イリョウキカントウ</t>
    </rPh>
    <rPh sb="10" eb="11">
      <t>トウ</t>
    </rPh>
    <rPh sb="12" eb="16">
      <t>ユウセンハイフ</t>
    </rPh>
    <phoneticPr fontId="2"/>
  </si>
  <si>
    <t>人工呼吸器・マスク等の生産支援</t>
    <rPh sb="0" eb="5">
      <t>ジンコウコキュウキ</t>
    </rPh>
    <rPh sb="9" eb="10">
      <t>ナド</t>
    </rPh>
    <rPh sb="11" eb="15">
      <t>セイサンシエン</t>
    </rPh>
    <phoneticPr fontId="2"/>
  </si>
  <si>
    <t>幼稚園、小学校、介護施設等におけるマスク配布など</t>
    <rPh sb="0" eb="3">
      <t>ヨウチエン</t>
    </rPh>
    <rPh sb="4" eb="7">
      <t>ショウガッコウ</t>
    </rPh>
    <rPh sb="8" eb="13">
      <t>カイゴシセツトウ</t>
    </rPh>
    <rPh sb="20" eb="22">
      <t>ハイフ</t>
    </rPh>
    <phoneticPr fontId="2"/>
  </si>
  <si>
    <t>全世帯への布製マスクの配布</t>
    <rPh sb="0" eb="3">
      <t>ゼンセタイ</t>
    </rPh>
    <rPh sb="5" eb="7">
      <t>ヌノセイ</t>
    </rPh>
    <rPh sb="11" eb="13">
      <t>ハイフ</t>
    </rPh>
    <phoneticPr fontId="2"/>
  </si>
  <si>
    <t>アビガンの確保</t>
    <rPh sb="5" eb="7">
      <t>カクホ</t>
    </rPh>
    <phoneticPr fontId="2"/>
  </si>
  <si>
    <t>産学官連携による治療薬等の研究開発</t>
    <rPh sb="0" eb="3">
      <t>サンガクカン</t>
    </rPh>
    <rPh sb="3" eb="5">
      <t>レンケイ</t>
    </rPh>
    <rPh sb="8" eb="12">
      <t>チリョウヤクトウ</t>
    </rPh>
    <rPh sb="13" eb="17">
      <t>ケンキュウカイハツ</t>
    </rPh>
    <phoneticPr fontId="2"/>
  </si>
  <si>
    <t>国内におけるワクチン開発の支援</t>
    <rPh sb="0" eb="2">
      <t>コクナイ</t>
    </rPh>
    <rPh sb="10" eb="12">
      <t>カイハツ</t>
    </rPh>
    <rPh sb="13" eb="15">
      <t>シエン</t>
    </rPh>
    <phoneticPr fontId="2"/>
  </si>
  <si>
    <t>国際的なワクチンの研究開発等</t>
    <rPh sb="0" eb="3">
      <t>コクサイテキ</t>
    </rPh>
    <rPh sb="9" eb="11">
      <t>ケンキュウ</t>
    </rPh>
    <rPh sb="11" eb="13">
      <t>カイハツ</t>
    </rPh>
    <rPh sb="13" eb="14">
      <t>トウ</t>
    </rPh>
    <phoneticPr fontId="2"/>
  </si>
  <si>
    <t>新型コロナウイルス感染症対応地方創生臨時交付金</t>
    <rPh sb="0" eb="2">
      <t>シンガタ</t>
    </rPh>
    <rPh sb="9" eb="12">
      <t>カンセンショウ</t>
    </rPh>
    <rPh sb="12" eb="14">
      <t>タイオウ</t>
    </rPh>
    <rPh sb="14" eb="16">
      <t>チホウ</t>
    </rPh>
    <rPh sb="16" eb="18">
      <t>ソウセイ</t>
    </rPh>
    <rPh sb="18" eb="20">
      <t>リンジ</t>
    </rPh>
    <rPh sb="20" eb="23">
      <t>コウフキン</t>
    </rPh>
    <phoneticPr fontId="2"/>
  </si>
  <si>
    <t>その他</t>
    <rPh sb="2" eb="3">
      <t>タ</t>
    </rPh>
    <phoneticPr fontId="2"/>
  </si>
  <si>
    <t>雇用の維持と事業の継続</t>
    <rPh sb="0" eb="2">
      <t>コヨウ</t>
    </rPh>
    <rPh sb="3" eb="5">
      <t>イジ</t>
    </rPh>
    <rPh sb="6" eb="8">
      <t>ジギョウ</t>
    </rPh>
    <rPh sb="9" eb="11">
      <t>ケイゾク</t>
    </rPh>
    <phoneticPr fontId="2"/>
  </si>
  <si>
    <t>雇用調整助成金の特例措置の拡大</t>
    <rPh sb="0" eb="7">
      <t>コヨウチョウセイジョセイキン</t>
    </rPh>
    <rPh sb="8" eb="12">
      <t>トクレイソチ</t>
    </rPh>
    <rPh sb="13" eb="15">
      <t>カクダイ</t>
    </rPh>
    <phoneticPr fontId="2"/>
  </si>
  <si>
    <t>中小・小規模事業者等の資金繰り対策</t>
    <rPh sb="0" eb="2">
      <t>チュウショウ</t>
    </rPh>
    <rPh sb="3" eb="6">
      <t>ショウキボ</t>
    </rPh>
    <rPh sb="6" eb="10">
      <t>ジギョウシャトウ</t>
    </rPh>
    <rPh sb="11" eb="14">
      <t>シキング</t>
    </rPh>
    <rPh sb="15" eb="17">
      <t>タイサク</t>
    </rPh>
    <phoneticPr fontId="2"/>
  </si>
  <si>
    <t>中小・小規模事業者等に対する新たな給付金</t>
    <rPh sb="0" eb="2">
      <t>チュウショウ</t>
    </rPh>
    <rPh sb="3" eb="6">
      <t>ショウキボ</t>
    </rPh>
    <rPh sb="6" eb="10">
      <t>ジギョウシャトウ</t>
    </rPh>
    <rPh sb="11" eb="12">
      <t>タイ</t>
    </rPh>
    <rPh sb="14" eb="15">
      <t>アラ</t>
    </rPh>
    <rPh sb="17" eb="20">
      <t>キュウフキン</t>
    </rPh>
    <phoneticPr fontId="2"/>
  </si>
  <si>
    <t>全国すべての人々への新たな給付金</t>
    <rPh sb="0" eb="2">
      <t>ゼンコク</t>
    </rPh>
    <rPh sb="6" eb="8">
      <t>ヒトビト</t>
    </rPh>
    <rPh sb="10" eb="11">
      <t>アラ</t>
    </rPh>
    <rPh sb="13" eb="16">
      <t>キュウフキン</t>
    </rPh>
    <phoneticPr fontId="2"/>
  </si>
  <si>
    <t>子育て世帯への臨時特別給付金</t>
    <rPh sb="0" eb="2">
      <t>コソダ</t>
    </rPh>
    <rPh sb="3" eb="5">
      <t>セタイ</t>
    </rPh>
    <rPh sb="7" eb="11">
      <t>リンジトクベツ</t>
    </rPh>
    <rPh sb="11" eb="14">
      <t>キュウフキン</t>
    </rPh>
    <phoneticPr fontId="2"/>
  </si>
  <si>
    <t>次の段階としての官民を挙げた経済活動の回復</t>
    <rPh sb="0" eb="1">
      <t>ツギ</t>
    </rPh>
    <rPh sb="2" eb="4">
      <t>ダンカイ</t>
    </rPh>
    <rPh sb="8" eb="10">
      <t>カンミン</t>
    </rPh>
    <rPh sb="11" eb="12">
      <t>ア</t>
    </rPh>
    <rPh sb="14" eb="18">
      <t>ケイザイカツドウ</t>
    </rPh>
    <rPh sb="19" eb="21">
      <t>カイフク</t>
    </rPh>
    <phoneticPr fontId="2"/>
  </si>
  <si>
    <t>Go Toキャンペーン事業</t>
    <rPh sb="11" eb="13">
      <t>ジギョウ</t>
    </rPh>
    <phoneticPr fontId="2"/>
  </si>
  <si>
    <t>新型コロナリバイバル成長基盤強化ファンドの創設</t>
    <rPh sb="0" eb="2">
      <t>シンガタ</t>
    </rPh>
    <rPh sb="10" eb="14">
      <t>セイチョウキバン</t>
    </rPh>
    <rPh sb="14" eb="16">
      <t>キョウカ</t>
    </rPh>
    <rPh sb="21" eb="23">
      <t>ソウセツ</t>
    </rPh>
    <phoneticPr fontId="2"/>
  </si>
  <si>
    <t>強靭な経済構造の構築</t>
    <rPh sb="0" eb="2">
      <t>キョウジン</t>
    </rPh>
    <rPh sb="3" eb="7">
      <t>ケイザイコウゾウ</t>
    </rPh>
    <rPh sb="8" eb="10">
      <t>コウチク</t>
    </rPh>
    <phoneticPr fontId="2"/>
  </si>
  <si>
    <t>サプライチェーンの対策のための国内投資促進事業費補助金</t>
    <rPh sb="9" eb="11">
      <t>タイサク</t>
    </rPh>
    <rPh sb="15" eb="24">
      <t>コクナイトウシソクシンジギョウヒ</t>
    </rPh>
    <rPh sb="24" eb="27">
      <t>ホジョキン</t>
    </rPh>
    <phoneticPr fontId="2"/>
  </si>
  <si>
    <t>海外サプライチェーン多元化等支援事業</t>
    <rPh sb="0" eb="2">
      <t>カイガイ</t>
    </rPh>
    <rPh sb="10" eb="14">
      <t>タゲンカトウ</t>
    </rPh>
    <rPh sb="14" eb="18">
      <t>シエンジギョウ</t>
    </rPh>
    <phoneticPr fontId="2"/>
  </si>
  <si>
    <t>農林水産物・食品の輸出力・国内供給力の強化</t>
    <rPh sb="0" eb="5">
      <t>ノウリンスイサンブツ</t>
    </rPh>
    <rPh sb="6" eb="8">
      <t>ショクヒン</t>
    </rPh>
    <rPh sb="9" eb="12">
      <t>ユシュツリョク</t>
    </rPh>
    <rPh sb="13" eb="18">
      <t>コクナイキョウキュウリョク</t>
    </rPh>
    <rPh sb="19" eb="21">
      <t>キョウカ</t>
    </rPh>
    <phoneticPr fontId="2"/>
  </si>
  <si>
    <t>GIGAスクール構想の加速による学びの保障</t>
    <rPh sb="8" eb="10">
      <t>コウソウ</t>
    </rPh>
    <rPh sb="11" eb="13">
      <t>カソク</t>
    </rPh>
    <rPh sb="16" eb="17">
      <t>マナ</t>
    </rPh>
    <rPh sb="19" eb="21">
      <t>ホショウ</t>
    </rPh>
    <phoneticPr fontId="2"/>
  </si>
  <si>
    <t>公共投資の早期執行等のためのデジタルインフラの推進</t>
    <rPh sb="0" eb="4">
      <t>コウキョウトウシ</t>
    </rPh>
    <rPh sb="5" eb="9">
      <t>ソウキシッコウ</t>
    </rPh>
    <rPh sb="9" eb="10">
      <t>トウ</t>
    </rPh>
    <rPh sb="23" eb="25">
      <t>スイシン</t>
    </rPh>
    <phoneticPr fontId="2"/>
  </si>
  <si>
    <t>中小企業デジタル化応援隊事業</t>
    <rPh sb="0" eb="4">
      <t>チュウショウキギョウ</t>
    </rPh>
    <rPh sb="8" eb="9">
      <t>カ</t>
    </rPh>
    <rPh sb="9" eb="12">
      <t>オウエンタイ</t>
    </rPh>
    <rPh sb="12" eb="14">
      <t>ジギョウ</t>
    </rPh>
    <phoneticPr fontId="2"/>
  </si>
  <si>
    <t>今後への備え</t>
    <rPh sb="0" eb="2">
      <t>コンゴ</t>
    </rPh>
    <rPh sb="4" eb="5">
      <t>ソナ</t>
    </rPh>
    <phoneticPr fontId="2"/>
  </si>
  <si>
    <t>新型コロナウイルス感染症対策予備費</t>
    <rPh sb="0" eb="2">
      <t>シンガタ</t>
    </rPh>
    <rPh sb="9" eb="14">
      <t>カンセンショウタイサク</t>
    </rPh>
    <rPh sb="14" eb="17">
      <t>ヨビヒ</t>
    </rPh>
    <phoneticPr fontId="2"/>
  </si>
  <si>
    <t>国債整理基金特別会計へ繰入</t>
    <rPh sb="0" eb="10">
      <t>コクサイセイリキキントクベツカイケイ</t>
    </rPh>
    <rPh sb="11" eb="13">
      <t>クリイレ</t>
    </rPh>
    <phoneticPr fontId="2"/>
  </si>
  <si>
    <t>企業支援</t>
    <rPh sb="0" eb="4">
      <t>キギョウシエン</t>
    </rPh>
    <phoneticPr fontId="2"/>
  </si>
  <si>
    <t>個人支援</t>
    <rPh sb="0" eb="4">
      <t>コジンシエン</t>
    </rPh>
    <phoneticPr fontId="2"/>
  </si>
  <si>
    <t>令和2年度補正予算（第2号）</t>
    <rPh sb="0" eb="2">
      <t>レイワ</t>
    </rPh>
    <rPh sb="3" eb="5">
      <t>ネンド</t>
    </rPh>
    <rPh sb="5" eb="9">
      <t>ホセイヨサン</t>
    </rPh>
    <rPh sb="10" eb="11">
      <t>ダイ</t>
    </rPh>
    <rPh sb="12" eb="13">
      <t>ゴウ</t>
    </rPh>
    <phoneticPr fontId="2"/>
  </si>
  <si>
    <t>新型コロナウイルス感染症対策関係経費</t>
    <rPh sb="0" eb="2">
      <t>シンガタ</t>
    </rPh>
    <rPh sb="9" eb="12">
      <t>カンセンショウ</t>
    </rPh>
    <rPh sb="12" eb="14">
      <t>タイサク</t>
    </rPh>
    <rPh sb="14" eb="16">
      <t>カンケイ</t>
    </rPh>
    <rPh sb="16" eb="18">
      <t>ケイヒ</t>
    </rPh>
    <phoneticPr fontId="2"/>
  </si>
  <si>
    <t>雇用調整助成金の拡充等</t>
    <rPh sb="0" eb="7">
      <t>コヨウチョウセイジョセイキン</t>
    </rPh>
    <rPh sb="8" eb="11">
      <t>カクジュウトウ</t>
    </rPh>
    <phoneticPr fontId="2"/>
  </si>
  <si>
    <t>資金繰り対応の強化</t>
    <rPh sb="0" eb="3">
      <t>シキング</t>
    </rPh>
    <rPh sb="4" eb="6">
      <t>タイオウ</t>
    </rPh>
    <rPh sb="7" eb="9">
      <t>キョウカ</t>
    </rPh>
    <phoneticPr fontId="2"/>
  </si>
  <si>
    <t>中小・小規模事業者向けの融資</t>
    <rPh sb="0" eb="2">
      <t>チュウショウ</t>
    </rPh>
    <rPh sb="3" eb="9">
      <t>ショウキボジギョウシャ</t>
    </rPh>
    <rPh sb="9" eb="10">
      <t>ム</t>
    </rPh>
    <rPh sb="12" eb="14">
      <t>ユウシ</t>
    </rPh>
    <phoneticPr fontId="2"/>
  </si>
  <si>
    <t>中堅・大企業向けの融資</t>
    <rPh sb="0" eb="2">
      <t>チュウケン</t>
    </rPh>
    <rPh sb="3" eb="7">
      <t>ダイキギョウム</t>
    </rPh>
    <rPh sb="9" eb="11">
      <t>ユウシ</t>
    </rPh>
    <phoneticPr fontId="2"/>
  </si>
  <si>
    <t>資本性資金の活用</t>
    <rPh sb="0" eb="5">
      <t>シホンセイシキン</t>
    </rPh>
    <rPh sb="6" eb="8">
      <t>カツヨウ</t>
    </rPh>
    <phoneticPr fontId="2"/>
  </si>
  <si>
    <t>家賃支援給付金の創設</t>
    <rPh sb="0" eb="7">
      <t>ヤチンシエンキュウフキン</t>
    </rPh>
    <rPh sb="8" eb="10">
      <t>ソウセツ</t>
    </rPh>
    <phoneticPr fontId="2"/>
  </si>
  <si>
    <t>医療提供体制等の強化</t>
    <rPh sb="0" eb="7">
      <t>イリョウテイキョウタイセイトウ</t>
    </rPh>
    <rPh sb="8" eb="10">
      <t>キョウカ</t>
    </rPh>
    <phoneticPr fontId="2"/>
  </si>
  <si>
    <t>新型コロナウイルス感染症緊急包括支援交付金</t>
    <rPh sb="0" eb="2">
      <t>シンガタ</t>
    </rPh>
    <rPh sb="9" eb="12">
      <t>カンセンショウ</t>
    </rPh>
    <rPh sb="12" eb="14">
      <t>キンキュウ</t>
    </rPh>
    <rPh sb="14" eb="16">
      <t>ホウカツ</t>
    </rPh>
    <rPh sb="16" eb="18">
      <t>シエン</t>
    </rPh>
    <rPh sb="18" eb="21">
      <t>コウフキン</t>
    </rPh>
    <phoneticPr fontId="2"/>
  </si>
  <si>
    <t>医療用マスク等の医療機関等への配布</t>
    <rPh sb="0" eb="3">
      <t>イリョウヨウ</t>
    </rPh>
    <rPh sb="6" eb="7">
      <t>トウ</t>
    </rPh>
    <rPh sb="8" eb="13">
      <t>イリョウキカントウ</t>
    </rPh>
    <rPh sb="15" eb="17">
      <t>ハイフ</t>
    </rPh>
    <phoneticPr fontId="2"/>
  </si>
  <si>
    <t>ワクチン・治療薬の開発等</t>
    <rPh sb="5" eb="8">
      <t>チリョウヤク</t>
    </rPh>
    <rPh sb="9" eb="12">
      <t>カイハツトウ</t>
    </rPh>
    <phoneticPr fontId="2"/>
  </si>
  <si>
    <t>新型コロナウイルス感染症対応地方創生臨時交付金の拡充</t>
    <rPh sb="0" eb="2">
      <t>シンガタ</t>
    </rPh>
    <rPh sb="9" eb="12">
      <t>カンセンショウ</t>
    </rPh>
    <rPh sb="12" eb="14">
      <t>タイオウ</t>
    </rPh>
    <rPh sb="14" eb="18">
      <t>チホウソウセイ</t>
    </rPh>
    <rPh sb="18" eb="23">
      <t>リンジコウフキン</t>
    </rPh>
    <rPh sb="24" eb="26">
      <t>カクジュウ</t>
    </rPh>
    <phoneticPr fontId="2"/>
  </si>
  <si>
    <t>低所得のひとり親世帯への追加的な給付</t>
    <rPh sb="0" eb="3">
      <t>テイショトク</t>
    </rPh>
    <rPh sb="7" eb="10">
      <t>オヤセタイ</t>
    </rPh>
    <rPh sb="12" eb="15">
      <t>ツイカテキ</t>
    </rPh>
    <rPh sb="16" eb="18">
      <t>キュウフ</t>
    </rPh>
    <phoneticPr fontId="2"/>
  </si>
  <si>
    <t>持続化給付金の対応強化</t>
    <rPh sb="0" eb="6">
      <t>ジゾクカキュウフキン</t>
    </rPh>
    <rPh sb="7" eb="11">
      <t>タイオウキョウカ</t>
    </rPh>
    <phoneticPr fontId="2"/>
  </si>
  <si>
    <t>持続化補助金等の拡充</t>
    <rPh sb="0" eb="7">
      <t>ジゾクカホジョキントウ</t>
    </rPh>
    <rPh sb="8" eb="10">
      <t>カクジュウ</t>
    </rPh>
    <phoneticPr fontId="2"/>
  </si>
  <si>
    <t>農林漁業者の経営継続補助金の創設</t>
    <rPh sb="0" eb="5">
      <t>ノウリンギョギョウシャ</t>
    </rPh>
    <rPh sb="6" eb="13">
      <t>ケイエイケイゾクホジョキン</t>
    </rPh>
    <rPh sb="14" eb="16">
      <t>ソウセツ</t>
    </rPh>
    <phoneticPr fontId="2"/>
  </si>
  <si>
    <t>文化芸術活動の緊急総合支援パッケージ</t>
    <rPh sb="0" eb="6">
      <t>ブンカゲイジュツカツドウ</t>
    </rPh>
    <rPh sb="7" eb="13">
      <t>キンキュウソウゴウシエン</t>
    </rPh>
    <phoneticPr fontId="2"/>
  </si>
  <si>
    <t>自衛隊の感染症拡大防止・対処能力の更なる向上</t>
    <rPh sb="0" eb="3">
      <t>ジエイタイ</t>
    </rPh>
    <rPh sb="4" eb="11">
      <t>カンセンショウカクダイボウシ</t>
    </rPh>
    <rPh sb="12" eb="16">
      <t>タイショノウリョク</t>
    </rPh>
    <rPh sb="17" eb="18">
      <t>サラ</t>
    </rPh>
    <rPh sb="20" eb="22">
      <t>コウジョウ</t>
    </rPh>
    <phoneticPr fontId="2"/>
  </si>
  <si>
    <t>地域公共交通における感染拡大防止対策</t>
    <rPh sb="0" eb="6">
      <t>チイキコウキョウコウツウ</t>
    </rPh>
    <rPh sb="10" eb="18">
      <t>カンセンカクダイボウシタイサク</t>
    </rPh>
    <phoneticPr fontId="2"/>
  </si>
  <si>
    <t>個人向け緊急小口資金等の特例貸付</t>
    <rPh sb="0" eb="3">
      <t>コジンム</t>
    </rPh>
    <rPh sb="4" eb="8">
      <t>キンキュウコグチ</t>
    </rPh>
    <rPh sb="8" eb="11">
      <t>シキントウ</t>
    </rPh>
    <rPh sb="12" eb="16">
      <t>トクレイカシツケ</t>
    </rPh>
    <phoneticPr fontId="2"/>
  </si>
  <si>
    <t>教員、学習指導員等の追加措置</t>
    <rPh sb="0" eb="2">
      <t>キョウイン</t>
    </rPh>
    <rPh sb="3" eb="9">
      <t>ガクシュウシドウイントウ</t>
    </rPh>
    <rPh sb="10" eb="14">
      <t>ツイカソチ</t>
    </rPh>
    <phoneticPr fontId="2"/>
  </si>
  <si>
    <t>教育ICT環境整備等のための光ファイバ整備推進</t>
    <rPh sb="0" eb="2">
      <t>キョウイク</t>
    </rPh>
    <rPh sb="5" eb="10">
      <t>カンキョウセイビトウ</t>
    </rPh>
    <rPh sb="14" eb="15">
      <t>ヒカリ</t>
    </rPh>
    <rPh sb="19" eb="21">
      <t>セイビ</t>
    </rPh>
    <rPh sb="21" eb="23">
      <t>スイシン</t>
    </rPh>
    <phoneticPr fontId="2"/>
  </si>
  <si>
    <t>学校再開に伴う感染症対策・学習保障等</t>
    <rPh sb="0" eb="4">
      <t>ガッコウサイカイ</t>
    </rPh>
    <rPh sb="5" eb="6">
      <t>トモナ</t>
    </rPh>
    <rPh sb="7" eb="12">
      <t>カンセンショウタイサク</t>
    </rPh>
    <rPh sb="13" eb="17">
      <t>ガクシュウホショウ</t>
    </rPh>
    <rPh sb="17" eb="18">
      <t>トウ</t>
    </rPh>
    <phoneticPr fontId="2"/>
  </si>
  <si>
    <t>スマートライフ実現のためのAIシミュレーション事業</t>
    <rPh sb="7" eb="9">
      <t>ジツゲン</t>
    </rPh>
    <rPh sb="23" eb="25">
      <t>ジギョウ</t>
    </rPh>
    <phoneticPr fontId="2"/>
  </si>
  <si>
    <t>新型コロナウイルス感染症対策予備費</t>
    <rPh sb="0" eb="2">
      <t>シンガタ</t>
    </rPh>
    <rPh sb="9" eb="12">
      <t>カンセンショウ</t>
    </rPh>
    <rPh sb="12" eb="17">
      <t>タイサクヨビヒ</t>
    </rPh>
    <phoneticPr fontId="2"/>
  </si>
  <si>
    <t>国債整理基金特別会計へ繰入</t>
    <rPh sb="0" eb="6">
      <t>コクサイセイリキキン</t>
    </rPh>
    <rPh sb="6" eb="10">
      <t>トクベツカイケイ</t>
    </rPh>
    <rPh sb="11" eb="13">
      <t>クリイレ</t>
    </rPh>
    <phoneticPr fontId="2"/>
  </si>
  <si>
    <t>既定経費の減額</t>
    <rPh sb="0" eb="4">
      <t>キテイケイヒ</t>
    </rPh>
    <rPh sb="5" eb="7">
      <t>ゲンガク</t>
    </rPh>
    <phoneticPr fontId="2"/>
  </si>
  <si>
    <t>令和2年度補正予算（第3号）</t>
    <rPh sb="0" eb="2">
      <t>レイワ</t>
    </rPh>
    <rPh sb="3" eb="5">
      <t>ネンド</t>
    </rPh>
    <rPh sb="5" eb="9">
      <t>ホセイヨサン</t>
    </rPh>
    <rPh sb="10" eb="11">
      <t>ダイ</t>
    </rPh>
    <rPh sb="12" eb="13">
      <t>ゴウ</t>
    </rPh>
    <phoneticPr fontId="2"/>
  </si>
  <si>
    <t>新型コロナウイルス感染症の拡大防止策</t>
    <rPh sb="0" eb="2">
      <t>シンガタ</t>
    </rPh>
    <rPh sb="9" eb="12">
      <t>カンセンショウ</t>
    </rPh>
    <rPh sb="13" eb="15">
      <t>カクダイ</t>
    </rPh>
    <rPh sb="15" eb="18">
      <t>ボウシサク</t>
    </rPh>
    <phoneticPr fontId="2"/>
  </si>
  <si>
    <t>医療提供体制の確保と医療機関等への支援</t>
    <rPh sb="0" eb="6">
      <t>イリョウテイキョウタイセイ</t>
    </rPh>
    <rPh sb="7" eb="9">
      <t>カクホ</t>
    </rPh>
    <rPh sb="10" eb="15">
      <t>イリョウキカントウ</t>
    </rPh>
    <rPh sb="17" eb="19">
      <t>シエン</t>
    </rPh>
    <phoneticPr fontId="2"/>
  </si>
  <si>
    <t>新型コロナウイルス感染症緊急包括支援交付金</t>
    <rPh sb="0" eb="2">
      <t>シンガタ</t>
    </rPh>
    <rPh sb="9" eb="12">
      <t>カンセンショウ</t>
    </rPh>
    <rPh sb="12" eb="21">
      <t>キンキュウホウカツシエンコウフキン</t>
    </rPh>
    <phoneticPr fontId="2"/>
  </si>
  <si>
    <t>診療・検査医療機関をはじめとした医療機関等における感染拡大防止等の支援</t>
    <rPh sb="0" eb="2">
      <t>シンリョウ</t>
    </rPh>
    <rPh sb="3" eb="5">
      <t>ケンサ</t>
    </rPh>
    <rPh sb="5" eb="9">
      <t>イリョウキカン</t>
    </rPh>
    <rPh sb="16" eb="21">
      <t>イリョウキカントウ</t>
    </rPh>
    <rPh sb="25" eb="32">
      <t>カンセンカクダイボウシトウ</t>
    </rPh>
    <rPh sb="33" eb="35">
      <t>シエン</t>
    </rPh>
    <phoneticPr fontId="2"/>
  </si>
  <si>
    <t>医療機関等の資金繰り支援</t>
    <rPh sb="0" eb="5">
      <t>イリョウキカントウ</t>
    </rPh>
    <rPh sb="6" eb="9">
      <t>シキング</t>
    </rPh>
    <rPh sb="10" eb="12">
      <t>シエン</t>
    </rPh>
    <phoneticPr fontId="2"/>
  </si>
  <si>
    <t>小児科等の医療機関等に対する診療報酬による支援</t>
    <rPh sb="0" eb="3">
      <t>ショウニカ</t>
    </rPh>
    <rPh sb="3" eb="4">
      <t>ナド</t>
    </rPh>
    <rPh sb="5" eb="7">
      <t>イリョウ</t>
    </rPh>
    <rPh sb="7" eb="9">
      <t>キカン</t>
    </rPh>
    <rPh sb="9" eb="10">
      <t>トウ</t>
    </rPh>
    <rPh sb="11" eb="12">
      <t>タイ</t>
    </rPh>
    <rPh sb="14" eb="16">
      <t>シンリョウ</t>
    </rPh>
    <rPh sb="16" eb="18">
      <t>ホウシュウ</t>
    </rPh>
    <rPh sb="21" eb="23">
      <t>シエン</t>
    </rPh>
    <phoneticPr fontId="2"/>
  </si>
  <si>
    <t>検査体制の充実、ワクチン接種体制等の整備</t>
    <rPh sb="0" eb="4">
      <t>ケンサタイセイ</t>
    </rPh>
    <rPh sb="5" eb="7">
      <t>ジュウジツ</t>
    </rPh>
    <rPh sb="12" eb="17">
      <t>セッシュタイセイナド</t>
    </rPh>
    <rPh sb="18" eb="20">
      <t>セイビ</t>
    </rPh>
    <phoneticPr fontId="2"/>
  </si>
  <si>
    <t>新型コロナウイルスワクチンの接種体制の整備・接種の実施</t>
    <rPh sb="0" eb="2">
      <t>シンガタ</t>
    </rPh>
    <rPh sb="14" eb="18">
      <t>セッシュタイセイ</t>
    </rPh>
    <rPh sb="19" eb="21">
      <t>セイビ</t>
    </rPh>
    <rPh sb="22" eb="24">
      <t>セッシュ</t>
    </rPh>
    <rPh sb="25" eb="27">
      <t>ジッシ</t>
    </rPh>
    <phoneticPr fontId="2"/>
  </si>
  <si>
    <t>PCR検査・抗原検査の実施等</t>
    <rPh sb="3" eb="5">
      <t>ケンサ</t>
    </rPh>
    <rPh sb="6" eb="10">
      <t>コウゲンケンサ</t>
    </rPh>
    <rPh sb="11" eb="14">
      <t>ジッシトウ</t>
    </rPh>
    <phoneticPr fontId="2"/>
  </si>
  <si>
    <t>知見に基づく感染防止対策の徹底</t>
    <rPh sb="0" eb="2">
      <t>チケン</t>
    </rPh>
    <rPh sb="3" eb="4">
      <t>モト</t>
    </rPh>
    <rPh sb="6" eb="12">
      <t>カンセンボウシタイサク</t>
    </rPh>
    <rPh sb="13" eb="15">
      <t>テッテイ</t>
    </rPh>
    <phoneticPr fontId="2"/>
  </si>
  <si>
    <t>新型コロナウイルス感染症対応地方創生臨時交付金</t>
    <rPh sb="0" eb="2">
      <t>シンガタ</t>
    </rPh>
    <rPh sb="9" eb="12">
      <t>カンセンショウ</t>
    </rPh>
    <rPh sb="12" eb="14">
      <t>タイオウ</t>
    </rPh>
    <rPh sb="14" eb="23">
      <t>チホウソウセイリンジコウフキン</t>
    </rPh>
    <phoneticPr fontId="2"/>
  </si>
  <si>
    <t>東京オリンピック・パラリンピック競技大会の延期に伴う感染症対策等事業</t>
    <rPh sb="0" eb="2">
      <t>トウキョウ</t>
    </rPh>
    <rPh sb="16" eb="20">
      <t>キョウギタイカイ</t>
    </rPh>
    <rPh sb="21" eb="23">
      <t>エンキ</t>
    </rPh>
    <rPh sb="24" eb="25">
      <t>トモナ</t>
    </rPh>
    <rPh sb="26" eb="29">
      <t>カンセンショウ</t>
    </rPh>
    <rPh sb="29" eb="32">
      <t>タイサクトウ</t>
    </rPh>
    <rPh sb="32" eb="34">
      <t>ジギョウ</t>
    </rPh>
    <phoneticPr fontId="2"/>
  </si>
  <si>
    <t>感染症の収束に向けた国際協力</t>
    <rPh sb="0" eb="3">
      <t>カンセンショウ</t>
    </rPh>
    <rPh sb="4" eb="6">
      <t>シュウソク</t>
    </rPh>
    <rPh sb="7" eb="8">
      <t>ム</t>
    </rPh>
    <rPh sb="10" eb="14">
      <t>コクサイキョウリョク</t>
    </rPh>
    <phoneticPr fontId="2"/>
  </si>
  <si>
    <t>アフリカ、中東、アジア・大洋州地域への国際機関等を通じた支援</t>
    <rPh sb="5" eb="7">
      <t>チュウトウ</t>
    </rPh>
    <rPh sb="12" eb="17">
      <t>タイヨウシュウチイキ</t>
    </rPh>
    <rPh sb="19" eb="24">
      <t>コクサイキカントウ</t>
    </rPh>
    <rPh sb="25" eb="26">
      <t>ツウ</t>
    </rPh>
    <rPh sb="28" eb="30">
      <t>シエン</t>
    </rPh>
    <phoneticPr fontId="2"/>
  </si>
  <si>
    <t>ポストコロナに向けた経済構造の転換・好循環の実現</t>
    <rPh sb="7" eb="8">
      <t>ム</t>
    </rPh>
    <rPh sb="10" eb="14">
      <t>ケイザイコウゾウ</t>
    </rPh>
    <rPh sb="15" eb="17">
      <t>テンカン</t>
    </rPh>
    <rPh sb="18" eb="21">
      <t>コウジュンカン</t>
    </rPh>
    <rPh sb="22" eb="24">
      <t>ジツゲン</t>
    </rPh>
    <phoneticPr fontId="2"/>
  </si>
  <si>
    <t>デジタル改革・グリーン社会の実現</t>
    <rPh sb="4" eb="6">
      <t>カイカク</t>
    </rPh>
    <rPh sb="11" eb="13">
      <t>シャカイ</t>
    </rPh>
    <rPh sb="14" eb="16">
      <t>ジツゲン</t>
    </rPh>
    <phoneticPr fontId="2"/>
  </si>
  <si>
    <t>地方団体のデジタル基盤改革支援</t>
    <rPh sb="0" eb="4">
      <t>チホウダンタイ</t>
    </rPh>
    <rPh sb="9" eb="15">
      <t>キバンカイカクシエン</t>
    </rPh>
    <phoneticPr fontId="2"/>
  </si>
  <si>
    <t>マイナンバーカードの普及促進</t>
    <rPh sb="10" eb="14">
      <t>フキュウソクシン</t>
    </rPh>
    <phoneticPr fontId="2"/>
  </si>
  <si>
    <t>ポスト５G・Beyond５G（６G）研究開発支援</t>
    <rPh sb="18" eb="24">
      <t>ケンキュウカイハツシエン</t>
    </rPh>
    <phoneticPr fontId="2"/>
  </si>
  <si>
    <t>カーボンニュートラルに向けた革新的な技術開発支援のための基金の創設</t>
    <rPh sb="11" eb="12">
      <t>ム</t>
    </rPh>
    <rPh sb="14" eb="17">
      <t>カクシンテキ</t>
    </rPh>
    <rPh sb="18" eb="24">
      <t>ギジュツカイハツシエン</t>
    </rPh>
    <rPh sb="28" eb="30">
      <t>キキン</t>
    </rPh>
    <rPh sb="31" eb="33">
      <t>ソウセツ</t>
    </rPh>
    <phoneticPr fontId="2"/>
  </si>
  <si>
    <t>グリーン住宅ポイント制度の創設</t>
    <rPh sb="4" eb="6">
      <t>ジュウタク</t>
    </rPh>
    <rPh sb="10" eb="12">
      <t>セイド</t>
    </rPh>
    <rPh sb="13" eb="15">
      <t>ソウセツ</t>
    </rPh>
    <phoneticPr fontId="2"/>
  </si>
  <si>
    <t>経済構造の転換・イノベーション等による生産性向上</t>
    <rPh sb="0" eb="4">
      <t>ケイザイコウゾウ</t>
    </rPh>
    <rPh sb="5" eb="7">
      <t>テンカン</t>
    </rPh>
    <rPh sb="15" eb="16">
      <t>トウ</t>
    </rPh>
    <rPh sb="19" eb="24">
      <t>セイサンセイコウジョウ</t>
    </rPh>
    <phoneticPr fontId="2"/>
  </si>
  <si>
    <t>中堅・中小企業の経営転換支援（事業再構築補助金）</t>
    <rPh sb="0" eb="2">
      <t>チュウケン</t>
    </rPh>
    <rPh sb="3" eb="5">
      <t>チュウショウ</t>
    </rPh>
    <rPh sb="5" eb="7">
      <t>キギョウ</t>
    </rPh>
    <rPh sb="8" eb="14">
      <t>ケイエイテンカンシエン</t>
    </rPh>
    <rPh sb="15" eb="17">
      <t>ジギョウ</t>
    </rPh>
    <rPh sb="17" eb="20">
      <t>サイコウチク</t>
    </rPh>
    <rPh sb="20" eb="23">
      <t>ホジョキン</t>
    </rPh>
    <phoneticPr fontId="2"/>
  </si>
  <si>
    <t>大学ファンド</t>
    <rPh sb="0" eb="2">
      <t>ダイガク</t>
    </rPh>
    <phoneticPr fontId="2"/>
  </si>
  <si>
    <t>持続化補助金等</t>
    <rPh sb="0" eb="3">
      <t>ジゾクカ</t>
    </rPh>
    <rPh sb="3" eb="7">
      <t>ホジョキントウ</t>
    </rPh>
    <phoneticPr fontId="2"/>
  </si>
  <si>
    <t>国内外のサプライチェーン強靭化支援</t>
    <rPh sb="0" eb="3">
      <t>コクナイガイ</t>
    </rPh>
    <rPh sb="12" eb="15">
      <t>キョウジンカ</t>
    </rPh>
    <rPh sb="15" eb="17">
      <t>シエン</t>
    </rPh>
    <phoneticPr fontId="2"/>
  </si>
  <si>
    <t>地域公共交通の維持・活性化への重点的支援</t>
    <rPh sb="0" eb="6">
      <t>チイキコウキョウコウツウ</t>
    </rPh>
    <rPh sb="7" eb="9">
      <t>イジ</t>
    </rPh>
    <rPh sb="10" eb="13">
      <t>カッセイカ</t>
    </rPh>
    <rPh sb="15" eb="18">
      <t>ジュウテンテキ</t>
    </rPh>
    <rPh sb="18" eb="20">
      <t>シエン</t>
    </rPh>
    <phoneticPr fontId="2"/>
  </si>
  <si>
    <t>地域・社会・雇用における民需主導の好循環の実現</t>
    <rPh sb="0" eb="2">
      <t>チイキ</t>
    </rPh>
    <rPh sb="3" eb="5">
      <t>シャカイ</t>
    </rPh>
    <rPh sb="6" eb="8">
      <t>コヨウ</t>
    </rPh>
    <rPh sb="12" eb="16">
      <t>ミンジュシュドウ</t>
    </rPh>
    <rPh sb="17" eb="20">
      <t>コウジュンカン</t>
    </rPh>
    <rPh sb="21" eb="23">
      <t>ジツゲン</t>
    </rPh>
    <phoneticPr fontId="2"/>
  </si>
  <si>
    <t>中小・小規模事業者等への資金繰り支援</t>
    <rPh sb="0" eb="2">
      <t>チュウショウ</t>
    </rPh>
    <rPh sb="3" eb="9">
      <t>ショウキボジギョウシャ</t>
    </rPh>
    <rPh sb="9" eb="10">
      <t>トウ</t>
    </rPh>
    <rPh sb="12" eb="15">
      <t>シキング</t>
    </rPh>
    <rPh sb="16" eb="18">
      <t>シエン</t>
    </rPh>
    <phoneticPr fontId="2"/>
  </si>
  <si>
    <t>Go To トラベル</t>
    <phoneticPr fontId="2"/>
  </si>
  <si>
    <t>Go To イート</t>
    <phoneticPr fontId="2"/>
  </si>
  <si>
    <t>雇用調整助成金の特例措置</t>
    <rPh sb="0" eb="7">
      <t>コヨウチョウセイジョセイキン</t>
    </rPh>
    <rPh sb="8" eb="12">
      <t>トクレイソチ</t>
    </rPh>
    <phoneticPr fontId="2"/>
  </si>
  <si>
    <t>緊急小口資金等の特例措置</t>
    <rPh sb="0" eb="6">
      <t>キンキュウコグチシキン</t>
    </rPh>
    <rPh sb="6" eb="7">
      <t>トウ</t>
    </rPh>
    <rPh sb="8" eb="12">
      <t>トクレイソチ</t>
    </rPh>
    <phoneticPr fontId="2"/>
  </si>
  <si>
    <t>観光（インバウンド復活に向けた基盤整備）</t>
    <rPh sb="0" eb="2">
      <t>カンコウ</t>
    </rPh>
    <rPh sb="9" eb="11">
      <t>フッカツ</t>
    </rPh>
    <rPh sb="12" eb="13">
      <t>ム</t>
    </rPh>
    <rPh sb="15" eb="19">
      <t>キバンセイビ</t>
    </rPh>
    <phoneticPr fontId="2"/>
  </si>
  <si>
    <t>不妊治療に係る助成措置の拡充</t>
    <rPh sb="0" eb="4">
      <t>フニンチリョウ</t>
    </rPh>
    <rPh sb="5" eb="6">
      <t>カカ</t>
    </rPh>
    <rPh sb="7" eb="11">
      <t>ジョセイソチ</t>
    </rPh>
    <rPh sb="12" eb="14">
      <t>カクジュウ</t>
    </rPh>
    <phoneticPr fontId="2"/>
  </si>
  <si>
    <t>水田の畑地化・汎用化・大区画化等による高収益化の推進</t>
    <rPh sb="0" eb="2">
      <t>スイデン</t>
    </rPh>
    <rPh sb="3" eb="6">
      <t>ハタチカ</t>
    </rPh>
    <rPh sb="7" eb="10">
      <t>ハンヨウカ</t>
    </rPh>
    <rPh sb="11" eb="16">
      <t>ダイクカクカナド</t>
    </rPh>
    <rPh sb="19" eb="23">
      <t>コウシュウエキカ</t>
    </rPh>
    <rPh sb="24" eb="26">
      <t>スイシン</t>
    </rPh>
    <phoneticPr fontId="2"/>
  </si>
  <si>
    <t>新型コロナウイルス感染症セーフティネット強化交付金（生活困窮者支援・自殺対策等）</t>
    <rPh sb="0" eb="2">
      <t>シンガタ</t>
    </rPh>
    <rPh sb="9" eb="12">
      <t>カンセンショウ</t>
    </rPh>
    <rPh sb="20" eb="25">
      <t>キョウカコウフキン</t>
    </rPh>
    <rPh sb="26" eb="33">
      <t>セイカツコンキュウシャシエン</t>
    </rPh>
    <rPh sb="34" eb="39">
      <t>ジサツタイサクトウ</t>
    </rPh>
    <phoneticPr fontId="2"/>
  </si>
  <si>
    <t>防災・減災、国土強靭化の推進など安全・安心の確保</t>
    <rPh sb="0" eb="2">
      <t>ボウサイ</t>
    </rPh>
    <rPh sb="3" eb="5">
      <t>ゲンサイ</t>
    </rPh>
    <rPh sb="6" eb="8">
      <t>コクド</t>
    </rPh>
    <rPh sb="8" eb="11">
      <t>キョウジンカ</t>
    </rPh>
    <rPh sb="12" eb="14">
      <t>スイシン</t>
    </rPh>
    <rPh sb="16" eb="18">
      <t>アンゼン</t>
    </rPh>
    <rPh sb="19" eb="21">
      <t>アンシン</t>
    </rPh>
    <rPh sb="22" eb="24">
      <t>カクホ</t>
    </rPh>
    <phoneticPr fontId="2"/>
  </si>
  <si>
    <t>防災・減災、国土強靭化の推進</t>
    <rPh sb="0" eb="2">
      <t>ボウサイ</t>
    </rPh>
    <rPh sb="3" eb="5">
      <t>ゲンサイ</t>
    </rPh>
    <rPh sb="6" eb="8">
      <t>コクド</t>
    </rPh>
    <rPh sb="8" eb="11">
      <t>キョウジンカ</t>
    </rPh>
    <rPh sb="12" eb="14">
      <t>スイシン</t>
    </rPh>
    <phoneticPr fontId="2"/>
  </si>
  <si>
    <t>公共事業</t>
    <rPh sb="0" eb="4">
      <t>コウキョウジギョウ</t>
    </rPh>
    <phoneticPr fontId="2"/>
  </si>
  <si>
    <t>自然災害からの復旧・復興の加速</t>
    <rPh sb="0" eb="4">
      <t>シゼンサイガイ</t>
    </rPh>
    <rPh sb="7" eb="9">
      <t>フッキュウ</t>
    </rPh>
    <rPh sb="10" eb="12">
      <t>フッコウ</t>
    </rPh>
    <rPh sb="13" eb="15">
      <t>カソク</t>
    </rPh>
    <phoneticPr fontId="2"/>
  </si>
  <si>
    <t>災害復旧等事業費</t>
    <rPh sb="0" eb="5">
      <t>サイガイフッキュウトウ</t>
    </rPh>
    <rPh sb="5" eb="8">
      <t>ジギョウヒ</t>
    </rPh>
    <phoneticPr fontId="2"/>
  </si>
  <si>
    <t>災害等廃棄物処理</t>
    <rPh sb="0" eb="3">
      <t>サイガイトウ</t>
    </rPh>
    <rPh sb="3" eb="6">
      <t>ハイキブツ</t>
    </rPh>
    <rPh sb="6" eb="8">
      <t>ショリ</t>
    </rPh>
    <phoneticPr fontId="2"/>
  </si>
  <si>
    <t>国民の安全・安心の確保</t>
    <rPh sb="0" eb="2">
      <t>コクミン</t>
    </rPh>
    <rPh sb="3" eb="5">
      <t>アンゼン</t>
    </rPh>
    <rPh sb="6" eb="8">
      <t>アンシン</t>
    </rPh>
    <rPh sb="9" eb="11">
      <t>カクホ</t>
    </rPh>
    <phoneticPr fontId="2"/>
  </si>
  <si>
    <t>自衛隊の安定的な運用態勢の確保</t>
    <rPh sb="0" eb="3">
      <t>ジエイタイ</t>
    </rPh>
    <rPh sb="4" eb="7">
      <t>アンテイテキ</t>
    </rPh>
    <rPh sb="8" eb="10">
      <t>ウンヨウ</t>
    </rPh>
    <rPh sb="10" eb="12">
      <t>タイセイ</t>
    </rPh>
    <rPh sb="13" eb="15">
      <t>カクホ</t>
    </rPh>
    <phoneticPr fontId="2"/>
  </si>
  <si>
    <r>
      <rPr>
        <b/>
        <sz val="11"/>
        <rFont val="Meiryo UI"/>
        <family val="3"/>
      </rPr>
      <t>予備費残額</t>
    </r>
  </si>
  <si>
    <r>
      <rPr>
        <sz val="11"/>
        <rFont val="Meiryo UI"/>
        <family val="3"/>
      </rPr>
      <t>コンテンツグローバル需要創出促進事業費補助⾦</t>
    </r>
  </si>
  <si>
    <r>
      <rPr>
        <sz val="11"/>
        <rFont val="Meiryo UI"/>
        <family val="3"/>
      </rPr>
      <t>新型コロナウイルス対応地⽅創⽣臨時交付⾦</t>
    </r>
  </si>
  <si>
    <r>
      <rPr>
        <sz val="11"/>
        <rFont val="Meiryo UI"/>
        <family val="3"/>
      </rPr>
      <t>政府による対策の広報の強化</t>
    </r>
  </si>
  <si>
    <r>
      <rPr>
        <sz val="11"/>
        <rFont val="Meiryo UI"/>
        <family val="3"/>
      </rPr>
      <t>孤独・孤⽴対策に取り組むNPO等への⽀援</t>
    </r>
  </si>
  <si>
    <r>
      <rPr>
        <sz val="11"/>
        <rFont val="Meiryo UI"/>
        <family val="3"/>
      </rPr>
      <t>新型コロナウイルス感染症対応休業給付⾦</t>
    </r>
  </si>
  <si>
    <r>
      <rPr>
        <sz val="11"/>
        <rFont val="Meiryo UI"/>
        <family val="3"/>
      </rPr>
      <t>⼦育て世帯⽣活⽀援特別給付⾦</t>
    </r>
  </si>
  <si>
    <r>
      <rPr>
        <sz val="11"/>
        <rFont val="Meiryo UI"/>
        <family val="3"/>
      </rPr>
      <t>個⼈向け緊急⼩⼝資⾦等の特例貸付</t>
    </r>
  </si>
  <si>
    <r>
      <rPr>
        <sz val="11"/>
        <rFont val="Meiryo UI"/>
        <family val="3"/>
      </rPr>
      <t>3⽉23⽇（⽕）</t>
    </r>
  </si>
  <si>
    <r>
      <rPr>
        <sz val="11"/>
        <rFont val="Meiryo UI"/>
        <family val="3"/>
      </rPr>
      <t>PCR検査（モニタリング検査）による感染拡⼤の端緒の早期探知</t>
    </r>
  </si>
  <si>
    <r>
      <rPr>
        <sz val="11"/>
        <rFont val="Meiryo UI"/>
        <family val="3"/>
      </rPr>
      <t>⼀時⽀援⾦</t>
    </r>
  </si>
  <si>
    <r>
      <rPr>
        <sz val="11"/>
        <rFont val="Meiryo UI"/>
        <family val="3"/>
      </rPr>
      <t>2⽉ 9⽇（⽕）</t>
    </r>
  </si>
  <si>
    <r>
      <rPr>
        <sz val="11"/>
        <rFont val="Meiryo UI"/>
        <family val="3"/>
      </rPr>
      <t>1⽉15⽇（⾦）</t>
    </r>
  </si>
  <si>
    <r>
      <rPr>
        <sz val="11"/>
        <rFont val="Meiryo UI"/>
        <family val="3"/>
      </rPr>
      <t>更なる病床確保のための緊急⽀援</t>
    </r>
  </si>
  <si>
    <r>
      <rPr>
        <sz val="11"/>
        <rFont val="Meiryo UI"/>
        <family val="3"/>
      </rPr>
      <t>12⽉25⽇（⾦）</t>
    </r>
  </si>
  <si>
    <r>
      <rPr>
        <sz val="11"/>
        <rFont val="Meiryo UI"/>
        <family val="3"/>
      </rPr>
      <t>Ｇｏ  Ｔｏ  トラベル</t>
    </r>
  </si>
  <si>
    <r>
      <rPr>
        <sz val="11"/>
        <rFont val="Meiryo UI"/>
        <family val="3"/>
      </rPr>
      <t>ひとり親世帯臨時特別給付⾦</t>
    </r>
  </si>
  <si>
    <r>
      <rPr>
        <sz val="11"/>
        <rFont val="Meiryo UI"/>
        <family val="3"/>
      </rPr>
      <t>12⽉11⽇（⾦）</t>
    </r>
  </si>
  <si>
    <r>
      <rPr>
        <sz val="11"/>
        <rFont val="Meiryo UI"/>
        <family val="3"/>
      </rPr>
      <t>農林漁業者の経営継続補助⾦</t>
    </r>
  </si>
  <si>
    <r>
      <rPr>
        <sz val="11"/>
        <rFont val="Meiryo UI"/>
        <family val="3"/>
      </rPr>
      <t>サプライチェーン対策のための国内投資促進事業費補助⾦</t>
    </r>
  </si>
  <si>
    <r>
      <rPr>
        <sz val="11"/>
        <rFont val="Meiryo UI"/>
        <family val="3"/>
      </rPr>
      <t>雇⽤調整助成⾦の特例措置</t>
    </r>
  </si>
  <si>
    <r>
      <rPr>
        <sz val="11"/>
        <rFont val="Meiryo UI"/>
        <family val="3"/>
      </rPr>
      <t>10⽉16⽇（⾦）</t>
    </r>
  </si>
  <si>
    <r>
      <rPr>
        <sz val="11"/>
        <rFont val="Meiryo UI"/>
        <family val="3"/>
      </rPr>
      <t>個⼈向け緊急⼩⼝資⾦等の特例貸付等</t>
    </r>
  </si>
  <si>
    <r>
      <rPr>
        <sz val="11"/>
        <rFont val="Meiryo UI"/>
        <family val="3"/>
      </rPr>
      <t>ワクチンの確保等</t>
    </r>
  </si>
  <si>
    <r>
      <rPr>
        <sz val="11"/>
        <rFont val="Meiryo UI"/>
        <family val="3"/>
      </rPr>
      <t>医療提供体制の確保</t>
    </r>
  </si>
  <si>
    <r>
      <rPr>
        <sz val="11"/>
        <rFont val="Meiryo UI"/>
        <family val="3"/>
      </rPr>
      <t>検査体制の抜本的な拡充</t>
    </r>
  </si>
  <si>
    <r>
      <rPr>
        <sz val="11"/>
        <rFont val="Meiryo UI"/>
        <family val="3"/>
      </rPr>
      <t>9⽉15⽇（⽕）</t>
    </r>
  </si>
  <si>
    <r>
      <rPr>
        <sz val="11"/>
        <rFont val="Meiryo UI"/>
        <family val="3"/>
      </rPr>
      <t>ワクチンの確保</t>
    </r>
  </si>
  <si>
    <r>
      <rPr>
        <sz val="11"/>
        <rFont val="Meiryo UI"/>
        <family val="3"/>
      </rPr>
      <t>9⽉  8⽇（⽕）</t>
    </r>
  </si>
  <si>
    <r>
      <rPr>
        <sz val="11"/>
        <rFont val="Meiryo UI"/>
        <family val="3"/>
      </rPr>
      <t>検疫体制の強化</t>
    </r>
  </si>
  <si>
    <r>
      <rPr>
        <sz val="11"/>
        <rFont val="Meiryo UI"/>
        <family val="3"/>
      </rPr>
      <t>持続化給付⾦</t>
    </r>
  </si>
  <si>
    <r>
      <rPr>
        <sz val="11"/>
        <rFont val="Meiryo UI"/>
        <family val="3"/>
      </rPr>
      <t>8⽉  7⽇（⾦）</t>
    </r>
  </si>
  <si>
    <r>
      <rPr>
        <sz val="11"/>
        <rFont val="Meiryo UI"/>
        <family val="3"/>
      </rPr>
      <t>診療報酬上の特例的な措置</t>
    </r>
  </si>
  <si>
    <r>
      <rPr>
        <sz val="11"/>
        <rFont val="Meiryo UI"/>
        <family val="3"/>
      </rPr>
      <t>医療⽤マスク・ガウン等の優先配布</t>
    </r>
  </si>
  <si>
    <r>
      <rPr>
        <sz val="11"/>
        <rFont val="Meiryo UI"/>
        <family val="3"/>
      </rPr>
      <t>5</t>
    </r>
    <r>
      <rPr>
        <sz val="11"/>
        <rFont val="メイリオ"/>
        <family val="3"/>
      </rPr>
      <t>⽉</t>
    </r>
    <r>
      <rPr>
        <sz val="11"/>
        <rFont val="Meiryo UI"/>
        <family val="3"/>
      </rPr>
      <t>26</t>
    </r>
    <r>
      <rPr>
        <sz val="11"/>
        <rFont val="メイリオ"/>
        <family val="3"/>
      </rPr>
      <t>⽇</t>
    </r>
    <r>
      <rPr>
        <sz val="11"/>
        <rFont val="Meiryo UI"/>
        <family val="3"/>
      </rPr>
      <t>（⽕）</t>
    </r>
  </si>
  <si>
    <r>
      <rPr>
        <sz val="11"/>
        <rFont val="Meiryo UI"/>
        <family val="3"/>
      </rPr>
      <t>学⽣⽀援緊急給付⾦</t>
    </r>
  </si>
  <si>
    <r>
      <rPr>
        <sz val="11"/>
        <rFont val="Meiryo UI"/>
        <family val="3"/>
      </rPr>
      <t>5⽉19⽇（⽕）</t>
    </r>
  </si>
  <si>
    <r>
      <rPr>
        <sz val="11"/>
        <rFont val="Meiryo UI"/>
        <family val="3"/>
      </rPr>
      <t>▲18,500</t>
    </r>
  </si>
  <si>
    <r>
      <rPr>
        <b/>
        <sz val="11"/>
        <rFont val="Meiryo UI"/>
        <family val="3"/>
      </rPr>
      <t>令和２年度３次補正における修正減少（令和3年1⽉28⽇成⽴）</t>
    </r>
  </si>
  <si>
    <r>
      <rPr>
        <sz val="11"/>
        <rFont val="Meiryo UI"/>
        <family val="3"/>
      </rPr>
      <t>＋100,000</t>
    </r>
  </si>
  <si>
    <r>
      <rPr>
        <b/>
        <sz val="11"/>
        <rFont val="Meiryo UI"/>
        <family val="3"/>
      </rPr>
      <t>令和２年度２次補正追加額（令和２年6⽉12⽇成⽴）</t>
    </r>
  </si>
  <si>
    <r>
      <rPr>
        <sz val="11"/>
        <rFont val="Meiryo UI"/>
        <family val="3"/>
      </rPr>
      <t>＋15,000</t>
    </r>
  </si>
  <si>
    <r>
      <rPr>
        <b/>
        <sz val="11"/>
        <rFont val="Meiryo UI"/>
        <family val="3"/>
      </rPr>
      <t>令和２年度１次補正追加額（令和２年4⽉30⽇成⽴）</t>
    </r>
  </si>
  <si>
    <r>
      <rPr>
        <b/>
        <sz val="11"/>
        <color rgb="FFFFFFFF"/>
        <rFont val="Meiryo UI"/>
        <family val="3"/>
      </rPr>
      <t>⾦額</t>
    </r>
  </si>
  <si>
    <r>
      <rPr>
        <b/>
        <sz val="11"/>
        <color rgb="FFFFFFFF"/>
        <rFont val="Meiryo UI"/>
        <family val="3"/>
      </rPr>
      <t>事項</t>
    </r>
  </si>
  <si>
    <r>
      <rPr>
        <b/>
        <sz val="11"/>
        <color rgb="FFFFFFFF"/>
        <rFont val="Meiryo UI"/>
        <family val="3"/>
      </rPr>
      <t>閣議決定⽇</t>
    </r>
  </si>
  <si>
    <r>
      <rPr>
        <sz val="15"/>
        <rFont val="メイリオ"/>
        <family val="3"/>
      </rPr>
      <t xml:space="preserve">令和２年度⼀般会計新型コロナウイルス感染症対策予備費使⽤実績
</t>
    </r>
    <r>
      <rPr>
        <sz val="10"/>
        <rFont val="Meiryo UI"/>
        <family val="3"/>
      </rPr>
      <t>（単位︓億円）</t>
    </r>
  </si>
  <si>
    <t>緊急経済対策</t>
    <rPh sb="0" eb="2">
      <t>キンキュウ</t>
    </rPh>
    <rPh sb="2" eb="6">
      <t>ケイザイタイサク</t>
    </rPh>
    <phoneticPr fontId="2"/>
  </si>
  <si>
    <t>Total</t>
    <phoneticPr fontId="2"/>
  </si>
  <si>
    <r>
      <rPr>
        <sz val="12"/>
        <color theme="1"/>
        <rFont val="游ゴシック"/>
        <family val="2"/>
        <charset val="128"/>
      </rPr>
      <t>緊急経済対策</t>
    </r>
    <rPh sb="0" eb="2">
      <t>キンキュウ</t>
    </rPh>
    <rPh sb="2" eb="6">
      <t>ケイザイタイサク</t>
    </rPh>
    <phoneticPr fontId="2"/>
  </si>
  <si>
    <r>
      <rPr>
        <sz val="12"/>
        <color theme="1"/>
        <rFont val="游ゴシック"/>
        <family val="2"/>
        <charset val="128"/>
      </rPr>
      <t>企業支援</t>
    </r>
    <rPh sb="0" eb="4">
      <t>キギョウシエン</t>
    </rPh>
    <phoneticPr fontId="2"/>
  </si>
  <si>
    <r>
      <rPr>
        <sz val="12"/>
        <color theme="1"/>
        <rFont val="游ゴシック"/>
        <family val="2"/>
        <charset val="128"/>
      </rPr>
      <t>個人支援</t>
    </r>
    <rPh sb="0" eb="4">
      <t>コジンシエン</t>
    </rPh>
    <phoneticPr fontId="2"/>
  </si>
  <si>
    <t>予算</t>
    <rPh sb="0" eb="2">
      <t>ヨサン</t>
    </rPh>
    <phoneticPr fontId="2"/>
  </si>
  <si>
    <t>予備費</t>
    <rPh sb="0" eb="3">
      <t>ヨビヒ</t>
    </rPh>
    <phoneticPr fontId="2"/>
  </si>
  <si>
    <t>感染症対策</t>
    <rPh sb="0" eb="5">
      <t>カンセンショウタイサク</t>
    </rPh>
    <phoneticPr fontId="2"/>
  </si>
  <si>
    <t>感染拡大防止</t>
    <rPh sb="0" eb="6">
      <t>カンセンカクダイボウシ</t>
    </rPh>
    <phoneticPr fontId="2"/>
  </si>
  <si>
    <t>医療体制整備</t>
    <rPh sb="0" eb="4">
      <t>イリョウタイセイ</t>
    </rPh>
    <rPh sb="4" eb="6">
      <t>セイビ</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</si>
</sst>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_);[Red]\(#,##0.0\)"/>
  </numFmts>
  <fonts count="20"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0"/>
      <color rgb="FF000000"/>
      <name val="Times New Roman"/>
      <family val="1"/>
    </font>
    <font>
      <b/>
      <sz val="11"/>
      <color rgb="FF000000"/>
      <name val="Meiryo UI"/>
      <family val="2"/>
    </font>
    <font>
      <b/>
      <sz val="11"/>
      <name val="Meiryo UI"/>
      <family val="3"/>
      <charset val="128"/>
    </font>
    <font>
      <b/>
      <sz val="11"/>
      <name val="Meiryo UI"/>
      <family val="3"/>
    </font>
    <font>
      <sz val="11"/>
      <color rgb="FF000000"/>
      <name val="Meiryo UI"/>
      <family val="2"/>
    </font>
    <font>
      <sz val="11"/>
      <name val="Meiryo UI"/>
      <family val="3"/>
      <charset val="128"/>
    </font>
    <font>
      <sz val="11"/>
      <name val="Meiryo UI"/>
      <family val="3"/>
    </font>
    <font>
      <sz val="11"/>
      <name val="メイリオ"/>
      <family val="3"/>
    </font>
    <font>
      <b/>
      <sz val="11"/>
      <color rgb="FFFFFFFF"/>
      <name val="Meiryo UI"/>
      <family val="3"/>
    </font>
    <font>
      <sz val="15"/>
      <name val="メイリオ"/>
      <family val="3"/>
    </font>
    <font>
      <sz val="10"/>
      <name val="Meiryo UI"/>
      <family val="3"/>
    </font>
    <font>
      <sz val="12"/>
      <color rgb="FF000000"/>
      <name val="Arial"/>
      <family val="2"/>
    </font>
    <font>
      <sz val="12"/>
      <color theme="1"/>
      <name val="Arial"/>
      <family val="2"/>
    </font>
    <font>
      <sz val="12"/>
      <color theme="1"/>
      <name val="游ゴシック"/>
      <family val="2"/>
      <charset val="128"/>
    </font>
    <font>
      <b/>
      <sz val="12"/>
      <color theme="1"/>
      <name val="ＭＳ Ｐゴシック"/>
      <family val="3"/>
      <charset val="128"/>
    </font>
    <font>
      <sz val="12"/>
      <color rgb="FF000000"/>
      <name val="ＭＳ Ｐゴシック"/>
      <family val="3"/>
      <charset val="128"/>
    </font>
    <font>
      <sz val="12"/>
      <color theme="1"/>
      <name val="ＭＳ Ｐゴシック"/>
      <family val="3"/>
      <charset val="128"/>
    </font>
  </fonts>
  <fills count="4">
    <fill>
      <patternFill patternType="none"/>
    </fill>
    <fill>
      <patternFill patternType="gray125"/>
    </fill>
    <fill>
      <patternFill patternType="solid">
        <fgColor rgb="FFD9D9D9"/>
      </patternFill>
    </fill>
    <fill>
      <patternFill patternType="solid">
        <fgColor rgb="FF0000FF"/>
      </patternFill>
    </fill>
  </fills>
  <borders count="15">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4">
    <xf numFmtId="0" fontId="0" fillId="0" borderId="0">
      <alignment vertical="center"/>
    </xf>
    <xf numFmtId="40" fontId="1" fillId="0" borderId="0" applyFont="0" applyFill="0" applyBorder="0" applyAlignment="0" applyProtection="0">
      <alignment vertical="center"/>
    </xf>
    <xf numFmtId="9" fontId="1" fillId="0" borderId="0" applyFont="0" applyFill="0" applyBorder="0" applyAlignment="0" applyProtection="0">
      <alignment vertical="center"/>
    </xf>
    <xf numFmtId="0" fontId="3" fillId="0" borderId="0"/>
  </cellStyleXfs>
  <cellXfs count="46">
    <xf numFmtId="0" fontId="0" fillId="0" borderId="0" xfId="0">
      <alignment vertical="center"/>
    </xf>
    <xf numFmtId="176" fontId="0" fillId="0" borderId="0" xfId="1" applyNumberFormat="1" applyFont="1">
      <alignment vertical="center"/>
    </xf>
    <xf numFmtId="176" fontId="0" fillId="0" borderId="0" xfId="0" applyNumberFormat="1">
      <alignment vertical="center"/>
    </xf>
    <xf numFmtId="0" fontId="3" fillId="0" borderId="0" xfId="3" applyFill="1" applyBorder="1" applyAlignment="1">
      <alignment horizontal="left" vertical="top"/>
    </xf>
    <xf numFmtId="0" fontId="3" fillId="0" borderId="0" xfId="3" applyFill="1" applyBorder="1" applyAlignment="1">
      <alignment horizontal="left" wrapText="1"/>
    </xf>
    <xf numFmtId="3" fontId="4" fillId="2" borderId="1" xfId="3" applyNumberFormat="1" applyFont="1" applyFill="1" applyBorder="1" applyAlignment="1">
      <alignment horizontal="right" vertical="top" indent="2" shrinkToFit="1"/>
    </xf>
    <xf numFmtId="0" fontId="5" fillId="2" borderId="2" xfId="3" applyFont="1" applyFill="1" applyBorder="1" applyAlignment="1">
      <alignment horizontal="center" vertical="top" wrapText="1"/>
    </xf>
    <xf numFmtId="0" fontId="5" fillId="2" borderId="3" xfId="3" applyFont="1" applyFill="1" applyBorder="1" applyAlignment="1">
      <alignment horizontal="center" vertical="top" wrapText="1"/>
    </xf>
    <xf numFmtId="1" fontId="7" fillId="0" borderId="1" xfId="3" applyNumberFormat="1" applyFont="1" applyFill="1" applyBorder="1" applyAlignment="1">
      <alignment horizontal="right" vertical="top" indent="2" shrinkToFit="1"/>
    </xf>
    <xf numFmtId="0" fontId="8" fillId="0" borderId="1" xfId="3" applyFont="1" applyFill="1" applyBorder="1" applyAlignment="1">
      <alignment horizontal="left" vertical="top" wrapText="1" indent="1"/>
    </xf>
    <xf numFmtId="0" fontId="8" fillId="0" borderId="4" xfId="3" applyFont="1" applyFill="1" applyBorder="1" applyAlignment="1">
      <alignment horizontal="left" vertical="center" wrapText="1" indent="3"/>
    </xf>
    <xf numFmtId="3" fontId="7" fillId="0" borderId="1" xfId="3" applyNumberFormat="1" applyFont="1" applyFill="1" applyBorder="1" applyAlignment="1">
      <alignment horizontal="right" vertical="top" indent="2" shrinkToFit="1"/>
    </xf>
    <xf numFmtId="0" fontId="8" fillId="0" borderId="5" xfId="3" applyFont="1" applyFill="1" applyBorder="1" applyAlignment="1">
      <alignment horizontal="left" vertical="center" wrapText="1" indent="3"/>
    </xf>
    <xf numFmtId="0" fontId="8" fillId="0" borderId="6" xfId="3" applyFont="1" applyFill="1" applyBorder="1" applyAlignment="1">
      <alignment horizontal="left" vertical="center" wrapText="1" indent="3"/>
    </xf>
    <xf numFmtId="0" fontId="8" fillId="0" borderId="1" xfId="3" applyFont="1" applyFill="1" applyBorder="1" applyAlignment="1">
      <alignment horizontal="right" vertical="top" wrapText="1" indent="1"/>
    </xf>
    <xf numFmtId="0" fontId="8" fillId="0" borderId="4" xfId="3" applyFont="1" applyFill="1" applyBorder="1" applyAlignment="1">
      <alignment horizontal="left" vertical="top" wrapText="1" indent="2"/>
    </xf>
    <xf numFmtId="0" fontId="8" fillId="0" borderId="6" xfId="3" applyFont="1" applyFill="1" applyBorder="1" applyAlignment="1">
      <alignment horizontal="left" vertical="top" wrapText="1" indent="2"/>
    </xf>
    <xf numFmtId="0" fontId="8" fillId="0" borderId="1" xfId="3" applyFont="1" applyFill="1" applyBorder="1" applyAlignment="1">
      <alignment horizontal="left" vertical="top" wrapText="1" indent="2"/>
    </xf>
    <xf numFmtId="0" fontId="8" fillId="0" borderId="4" xfId="3" applyFont="1" applyFill="1" applyBorder="1" applyAlignment="1">
      <alignment horizontal="left" vertical="center" wrapText="1" indent="2"/>
    </xf>
    <xf numFmtId="0" fontId="8" fillId="0" borderId="5" xfId="3" applyFont="1" applyFill="1" applyBorder="1" applyAlignment="1">
      <alignment horizontal="left" vertical="center" wrapText="1" indent="2"/>
    </xf>
    <xf numFmtId="0" fontId="8" fillId="0" borderId="6" xfId="3" applyFont="1" applyFill="1" applyBorder="1" applyAlignment="1">
      <alignment horizontal="left" vertical="center" wrapText="1" indent="2"/>
    </xf>
    <xf numFmtId="0" fontId="3" fillId="0" borderId="4" xfId="3" applyFill="1" applyBorder="1" applyAlignment="1">
      <alignment horizontal="left" vertical="top" wrapText="1" indent="3"/>
    </xf>
    <xf numFmtId="0" fontId="3" fillId="0" borderId="6" xfId="3" applyFill="1" applyBorder="1" applyAlignment="1">
      <alignment horizontal="left" vertical="top" wrapText="1" indent="3"/>
    </xf>
    <xf numFmtId="0" fontId="8" fillId="2" borderId="1" xfId="3" applyFont="1" applyFill="1" applyBorder="1" applyAlignment="1">
      <alignment horizontal="right" vertical="top" wrapText="1" indent="2"/>
    </xf>
    <xf numFmtId="0" fontId="5" fillId="3" borderId="1" xfId="3" applyFont="1" applyFill="1" applyBorder="1" applyAlignment="1">
      <alignment horizontal="center" vertical="top" wrapText="1"/>
    </xf>
    <xf numFmtId="0" fontId="5" fillId="3" borderId="1" xfId="3" applyFont="1" applyFill="1" applyBorder="1" applyAlignment="1">
      <alignment horizontal="left" vertical="top" wrapText="1" indent="3"/>
    </xf>
    <xf numFmtId="0" fontId="3" fillId="0" borderId="0" xfId="3" applyFill="1" applyBorder="1" applyAlignment="1">
      <alignment horizontal="right" vertical="top" wrapText="1"/>
    </xf>
    <xf numFmtId="0" fontId="14" fillId="0" borderId="0" xfId="3" applyFont="1" applyFill="1" applyBorder="1" applyAlignment="1">
      <alignment horizontal="left" vertical="top"/>
    </xf>
    <xf numFmtId="0" fontId="15" fillId="0" borderId="0" xfId="0" applyFont="1">
      <alignment vertical="center"/>
    </xf>
    <xf numFmtId="176" fontId="15" fillId="0" borderId="0" xfId="1" applyNumberFormat="1" applyFont="1">
      <alignment vertical="center"/>
    </xf>
    <xf numFmtId="9" fontId="15" fillId="0" borderId="0" xfId="2" applyFont="1">
      <alignment vertical="center"/>
    </xf>
    <xf numFmtId="0" fontId="17" fillId="0" borderId="7" xfId="0" applyFont="1" applyBorder="1">
      <alignment vertical="center"/>
    </xf>
    <xf numFmtId="0" fontId="17" fillId="0" borderId="8" xfId="0" applyFont="1" applyBorder="1">
      <alignment vertical="center"/>
    </xf>
    <xf numFmtId="0" fontId="17" fillId="0" borderId="9" xfId="0" applyFont="1" applyBorder="1">
      <alignment vertical="center"/>
    </xf>
    <xf numFmtId="0" fontId="17" fillId="0" borderId="10" xfId="0" applyFont="1" applyBorder="1">
      <alignment vertical="center"/>
    </xf>
    <xf numFmtId="0" fontId="17" fillId="0" borderId="0" xfId="0" applyFont="1" applyBorder="1">
      <alignment vertical="center"/>
    </xf>
    <xf numFmtId="0" fontId="17" fillId="0" borderId="11" xfId="0" applyFont="1" applyBorder="1">
      <alignment vertical="center"/>
    </xf>
    <xf numFmtId="176" fontId="17" fillId="0" borderId="0" xfId="1" applyNumberFormat="1" applyFont="1" applyBorder="1">
      <alignment vertical="center"/>
    </xf>
    <xf numFmtId="176" fontId="17" fillId="0" borderId="11" xfId="1" applyNumberFormat="1" applyFont="1" applyBorder="1">
      <alignment vertical="center"/>
    </xf>
    <xf numFmtId="9" fontId="17" fillId="0" borderId="0" xfId="2" applyFont="1" applyBorder="1">
      <alignment vertical="center"/>
    </xf>
    <xf numFmtId="9" fontId="17" fillId="0" borderId="11" xfId="2" applyFont="1" applyBorder="1">
      <alignment vertical="center"/>
    </xf>
    <xf numFmtId="0" fontId="17" fillId="0" borderId="12" xfId="0" applyFont="1" applyBorder="1">
      <alignment vertical="center"/>
    </xf>
    <xf numFmtId="9" fontId="17" fillId="0" borderId="13" xfId="2" applyFont="1" applyBorder="1">
      <alignment vertical="center"/>
    </xf>
    <xf numFmtId="9" fontId="17" fillId="0" borderId="14" xfId="2" applyFont="1" applyBorder="1">
      <alignment vertical="center"/>
    </xf>
    <xf numFmtId="0" fontId="18" fillId="0" borderId="0" xfId="3" applyFont="1" applyFill="1" applyBorder="1" applyAlignment="1">
      <alignment horizontal="left" vertical="top"/>
    </xf>
    <xf numFmtId="0" fontId="19" fillId="0" borderId="0" xfId="0" applyFont="1">
      <alignment vertical="center"/>
    </xf>
  </cellXfs>
  <cellStyles count="4">
    <cellStyle name="パーセント" xfId="2" builtinId="5"/>
    <cellStyle name="桁区切り [0.00]" xfId="1" builtinId="3"/>
    <cellStyle name="標準" xfId="0" builtinId="0"/>
    <cellStyle name="標準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911352</xdr:rowOff>
    </xdr:from>
    <xdr:ext cx="6738379" cy="45720"/>
    <xdr:pic>
      <xdr:nvPicPr>
        <xdr:cNvPr id="2" name="image1.pn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158877"/>
          <a:ext cx="6738379" cy="45720"/>
        </a:xfrm>
        <a:prstGeom prst="rect">
          <a:avLst/>
        </a:prstGeom>
      </xdr:spPr>
    </xdr:pic>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38"/>
  <sheetViews>
    <sheetView tabSelected="1" workbookViewId="0">
      <selection activeCell="C6" sqref="C6"/>
    </sheetView>
  </sheetViews>
  <sheetFormatPr defaultRowHeight="18.75" x14ac:dyDescent="0.4"/>
  <cols>
    <col min="8" max="8" width="9.25" bestFit="1" customWidth="1"/>
    <col min="9" max="9" width="10.25" style="1" bestFit="1" customWidth="1"/>
    <col min="10" max="11" width="9.25" style="1" bestFit="1" customWidth="1"/>
    <col min="13" max="15" width="10.75" bestFit="1" customWidth="1"/>
    <col min="18" max="18" width="11.25" customWidth="1"/>
    <col min="19" max="19" width="12.875" customWidth="1"/>
    <col min="20" max="20" width="12.125" customWidth="1"/>
  </cols>
  <sheetData>
    <row r="1" spans="1:20" x14ac:dyDescent="0.4">
      <c r="A1" t="s">
        <v>2</v>
      </c>
      <c r="L1" s="31"/>
      <c r="M1" s="32" t="s">
        <v>157</v>
      </c>
      <c r="N1" s="32"/>
      <c r="O1" s="33"/>
      <c r="R1" t="s">
        <v>164</v>
      </c>
    </row>
    <row r="2" spans="1:20" x14ac:dyDescent="0.4">
      <c r="L2" s="34"/>
      <c r="M2" s="35"/>
      <c r="N2" s="35" t="s">
        <v>34</v>
      </c>
      <c r="O2" s="36" t="s">
        <v>35</v>
      </c>
      <c r="S2" t="s">
        <v>165</v>
      </c>
      <c r="T2" t="s">
        <v>166</v>
      </c>
    </row>
    <row r="3" spans="1:20" x14ac:dyDescent="0.4">
      <c r="L3" s="34" t="s">
        <v>162</v>
      </c>
      <c r="M3" s="37">
        <f>SUMPRODUCT(K9:K138,M9:M138)</f>
        <v>45012.700000000004</v>
      </c>
      <c r="N3" s="37">
        <f>SUMPRODUCT(K9:K138,N9:N138)</f>
        <v>31135.8</v>
      </c>
      <c r="O3" s="38">
        <f>SUMPRODUCT(K9:K138,O9:O138)</f>
        <v>13876.899999999998</v>
      </c>
      <c r="Q3" t="s">
        <v>162</v>
      </c>
      <c r="R3" s="37">
        <f>SUMPRODUCT($K9:$K138,R9:R138)</f>
        <v>5623.7000000000007</v>
      </c>
      <c r="S3" s="37">
        <f t="shared" ref="S3:T3" si="0">SUMPRODUCT($K9:$K138,S9:S138)</f>
        <v>4772.8</v>
      </c>
      <c r="T3" s="37">
        <f t="shared" si="0"/>
        <v>850.90000000000009</v>
      </c>
    </row>
    <row r="4" spans="1:20" x14ac:dyDescent="0.4">
      <c r="L4" s="34"/>
      <c r="M4" s="39">
        <f>M3/$M3</f>
        <v>1</v>
      </c>
      <c r="N4" s="39">
        <f t="shared" ref="N4" si="1">N3/$M3</f>
        <v>0.69171145032401959</v>
      </c>
      <c r="O4" s="40">
        <f t="shared" ref="O4" si="2">O3/$M3</f>
        <v>0.30828854967598024</v>
      </c>
      <c r="R4" s="39">
        <f>R3/$R3</f>
        <v>1</v>
      </c>
      <c r="S4" s="39">
        <f t="shared" ref="S4:T4" si="3">S3/$R3</f>
        <v>0.8486939203727083</v>
      </c>
      <c r="T4" s="39">
        <f t="shared" si="3"/>
        <v>0.15130607962729165</v>
      </c>
    </row>
    <row r="5" spans="1:20" x14ac:dyDescent="0.4">
      <c r="L5" s="34" t="s">
        <v>163</v>
      </c>
      <c r="M5" s="37">
        <f>Yobihi!H4/10</f>
        <v>3294.7</v>
      </c>
      <c r="N5" s="37">
        <f>Yobihi!I4/10</f>
        <v>1807.6</v>
      </c>
      <c r="O5" s="37">
        <f>Yobihi!J4/10</f>
        <v>1487.1</v>
      </c>
      <c r="Q5" t="s">
        <v>163</v>
      </c>
      <c r="R5" s="1">
        <f>Yobihi!L4/10</f>
        <v>2468.1999999999998</v>
      </c>
      <c r="S5" s="1">
        <f>Yobihi!M4/10</f>
        <v>491.5</v>
      </c>
      <c r="T5" s="1">
        <f>Yobihi!N4/10</f>
        <v>1976.7</v>
      </c>
    </row>
    <row r="6" spans="1:20" x14ac:dyDescent="0.4">
      <c r="L6" s="34"/>
      <c r="M6" s="39">
        <f>M5/$M5</f>
        <v>1</v>
      </c>
      <c r="N6" s="39">
        <f t="shared" ref="N6:O6" si="4">N5/$M5</f>
        <v>0.54863872279721981</v>
      </c>
      <c r="O6" s="40">
        <f t="shared" si="4"/>
        <v>0.45136127720278024</v>
      </c>
      <c r="R6" s="39">
        <f>R5/$R5</f>
        <v>1</v>
      </c>
      <c r="S6" s="39">
        <f t="shared" ref="S6" si="5">S5/$R5</f>
        <v>0.19913297139615915</v>
      </c>
      <c r="T6" s="39">
        <f t="shared" ref="T6" si="6">T5/$R5</f>
        <v>0.80086702860384096</v>
      </c>
    </row>
    <row r="7" spans="1:20" x14ac:dyDescent="0.4">
      <c r="L7" s="34" t="s">
        <v>158</v>
      </c>
      <c r="M7" s="37">
        <f>M3+M5</f>
        <v>48307.4</v>
      </c>
      <c r="N7" s="37">
        <f t="shared" ref="N7:O7" si="7">N3+N5</f>
        <v>32943.4</v>
      </c>
      <c r="O7" s="38">
        <f t="shared" si="7"/>
        <v>15363.999999999998</v>
      </c>
      <c r="Q7" t="s">
        <v>158</v>
      </c>
      <c r="R7" s="37">
        <f>R3+R5</f>
        <v>8091.9000000000005</v>
      </c>
      <c r="S7" s="37">
        <f t="shared" ref="S7:T7" si="8">S3+S5</f>
        <v>5264.3</v>
      </c>
      <c r="T7" s="38">
        <f t="shared" si="8"/>
        <v>2827.6000000000004</v>
      </c>
    </row>
    <row r="8" spans="1:20" ht="19.5" thickBot="1" x14ac:dyDescent="0.45">
      <c r="L8" s="41"/>
      <c r="M8" s="42">
        <f>M7/$M7</f>
        <v>1</v>
      </c>
      <c r="N8" s="42">
        <f t="shared" ref="N8" si="9">N7/$M7</f>
        <v>0.68195348952748436</v>
      </c>
      <c r="O8" s="43">
        <f t="shared" ref="O8" si="10">O7/$M7</f>
        <v>0.31804651047251553</v>
      </c>
      <c r="R8" s="42">
        <f>R7/$R7</f>
        <v>1</v>
      </c>
      <c r="S8" s="42">
        <f t="shared" ref="S8:T8" si="11">S7/$R7</f>
        <v>0.65056414439130483</v>
      </c>
      <c r="T8" s="42">
        <f t="shared" si="11"/>
        <v>0.34943585560869511</v>
      </c>
    </row>
    <row r="9" spans="1:20" x14ac:dyDescent="0.4">
      <c r="A9" t="s">
        <v>0</v>
      </c>
      <c r="H9" s="2">
        <f>I10+I44</f>
        <v>25691.4</v>
      </c>
    </row>
    <row r="10" spans="1:20" x14ac:dyDescent="0.4">
      <c r="B10" t="s">
        <v>1</v>
      </c>
      <c r="I10" s="1">
        <v>25565.5</v>
      </c>
    </row>
    <row r="11" spans="1:20" x14ac:dyDescent="0.4">
      <c r="C11" t="s">
        <v>3</v>
      </c>
      <c r="J11" s="1">
        <v>1809.7</v>
      </c>
    </row>
    <row r="12" spans="1:20" x14ac:dyDescent="0.4">
      <c r="D12" t="s">
        <v>4</v>
      </c>
      <c r="K12" s="1">
        <v>149</v>
      </c>
      <c r="R12">
        <v>1</v>
      </c>
      <c r="S12">
        <v>1</v>
      </c>
    </row>
    <row r="13" spans="1:20" x14ac:dyDescent="0.4">
      <c r="D13" t="s">
        <v>5</v>
      </c>
      <c r="K13" s="1">
        <v>95.3</v>
      </c>
      <c r="R13">
        <v>1</v>
      </c>
      <c r="S13">
        <v>1</v>
      </c>
    </row>
    <row r="14" spans="1:20" x14ac:dyDescent="0.4">
      <c r="D14" t="s">
        <v>6</v>
      </c>
      <c r="K14" s="1">
        <v>11.7</v>
      </c>
      <c r="R14">
        <v>1</v>
      </c>
      <c r="S14">
        <v>1</v>
      </c>
    </row>
    <row r="15" spans="1:20" x14ac:dyDescent="0.4">
      <c r="D15" t="s">
        <v>7</v>
      </c>
      <c r="K15" s="1">
        <v>79.2</v>
      </c>
      <c r="R15">
        <v>1</v>
      </c>
      <c r="S15">
        <v>1</v>
      </c>
    </row>
    <row r="16" spans="1:20" x14ac:dyDescent="0.4">
      <c r="D16" t="s">
        <v>8</v>
      </c>
      <c r="K16" s="1">
        <v>23.3</v>
      </c>
      <c r="R16">
        <v>1</v>
      </c>
      <c r="S16">
        <v>1</v>
      </c>
    </row>
    <row r="17" spans="3:20" x14ac:dyDescent="0.4">
      <c r="D17" t="s">
        <v>9</v>
      </c>
      <c r="K17" s="1">
        <v>13.9</v>
      </c>
      <c r="R17">
        <v>1</v>
      </c>
      <c r="T17">
        <v>1</v>
      </c>
    </row>
    <row r="18" spans="3:20" x14ac:dyDescent="0.4">
      <c r="D18" t="s">
        <v>10</v>
      </c>
      <c r="K18" s="1">
        <v>20</v>
      </c>
      <c r="R18">
        <v>1</v>
      </c>
      <c r="T18">
        <v>1</v>
      </c>
    </row>
    <row r="19" spans="3:20" x14ac:dyDescent="0.4">
      <c r="D19" t="s">
        <v>11</v>
      </c>
      <c r="K19" s="1">
        <v>10</v>
      </c>
      <c r="R19">
        <v>1</v>
      </c>
      <c r="T19">
        <v>1</v>
      </c>
    </row>
    <row r="20" spans="3:20" x14ac:dyDescent="0.4">
      <c r="D20" t="s">
        <v>12</v>
      </c>
      <c r="K20" s="1">
        <v>21.6</v>
      </c>
      <c r="R20">
        <v>1</v>
      </c>
      <c r="T20">
        <v>1</v>
      </c>
    </row>
    <row r="21" spans="3:20" x14ac:dyDescent="0.4">
      <c r="D21" t="s">
        <v>13</v>
      </c>
      <c r="K21" s="1">
        <v>1000</v>
      </c>
    </row>
    <row r="22" spans="3:20" x14ac:dyDescent="0.4">
      <c r="D22" t="s">
        <v>14</v>
      </c>
      <c r="K22" s="1">
        <f>J11-SUM(K12:K21)</f>
        <v>385.70000000000005</v>
      </c>
    </row>
    <row r="23" spans="3:20" x14ac:dyDescent="0.4">
      <c r="C23" t="s">
        <v>15</v>
      </c>
      <c r="J23" s="1">
        <v>19490.5</v>
      </c>
    </row>
    <row r="24" spans="3:20" x14ac:dyDescent="0.4">
      <c r="D24" t="s">
        <v>16</v>
      </c>
      <c r="K24" s="1">
        <v>69</v>
      </c>
      <c r="M24">
        <v>1</v>
      </c>
      <c r="N24">
        <v>1</v>
      </c>
    </row>
    <row r="25" spans="3:20" x14ac:dyDescent="0.4">
      <c r="D25" t="s">
        <v>17</v>
      </c>
      <c r="K25" s="1">
        <v>3831.6</v>
      </c>
      <c r="M25">
        <v>1</v>
      </c>
      <c r="N25">
        <v>1</v>
      </c>
    </row>
    <row r="26" spans="3:20" x14ac:dyDescent="0.4">
      <c r="D26" t="s">
        <v>18</v>
      </c>
      <c r="K26" s="1">
        <v>2317.6</v>
      </c>
      <c r="M26">
        <v>1</v>
      </c>
      <c r="N26">
        <v>1</v>
      </c>
    </row>
    <row r="27" spans="3:20" x14ac:dyDescent="0.4">
      <c r="D27" t="s">
        <v>19</v>
      </c>
      <c r="K27" s="1">
        <v>12880.3</v>
      </c>
      <c r="M27">
        <v>1</v>
      </c>
      <c r="O27">
        <v>1</v>
      </c>
    </row>
    <row r="28" spans="3:20" x14ac:dyDescent="0.4">
      <c r="D28" t="s">
        <v>20</v>
      </c>
      <c r="K28" s="1">
        <v>165.4</v>
      </c>
      <c r="M28">
        <v>1</v>
      </c>
      <c r="O28">
        <v>1</v>
      </c>
    </row>
    <row r="29" spans="3:20" x14ac:dyDescent="0.4">
      <c r="D29" t="s">
        <v>14</v>
      </c>
      <c r="K29" s="1">
        <f>J23-SUM(K24:K28)</f>
        <v>226.59999999999854</v>
      </c>
    </row>
    <row r="30" spans="3:20" x14ac:dyDescent="0.4">
      <c r="C30" t="s">
        <v>21</v>
      </c>
      <c r="J30" s="1">
        <v>1848.2</v>
      </c>
    </row>
    <row r="31" spans="3:20" x14ac:dyDescent="0.4">
      <c r="D31" t="s">
        <v>22</v>
      </c>
      <c r="K31" s="1">
        <v>1679.4</v>
      </c>
      <c r="M31">
        <v>1</v>
      </c>
      <c r="N31">
        <v>1</v>
      </c>
    </row>
    <row r="32" spans="3:20" x14ac:dyDescent="0.4">
      <c r="D32" t="s">
        <v>23</v>
      </c>
      <c r="K32" s="1">
        <v>100</v>
      </c>
      <c r="M32">
        <v>1</v>
      </c>
      <c r="N32">
        <v>1</v>
      </c>
    </row>
    <row r="33" spans="1:14" x14ac:dyDescent="0.4">
      <c r="D33" t="s">
        <v>14</v>
      </c>
      <c r="K33" s="1">
        <f>J30-SUM(K31:K32)</f>
        <v>68.799999999999955</v>
      </c>
    </row>
    <row r="34" spans="1:14" x14ac:dyDescent="0.4">
      <c r="C34" t="s">
        <v>24</v>
      </c>
      <c r="J34" s="1">
        <v>917.2</v>
      </c>
    </row>
    <row r="35" spans="1:14" x14ac:dyDescent="0.4">
      <c r="D35" t="s">
        <v>25</v>
      </c>
      <c r="K35" s="1">
        <v>220</v>
      </c>
      <c r="M35">
        <v>1</v>
      </c>
      <c r="N35">
        <v>1</v>
      </c>
    </row>
    <row r="36" spans="1:14" x14ac:dyDescent="0.4">
      <c r="D36" t="s">
        <v>26</v>
      </c>
      <c r="K36" s="1">
        <v>23.5</v>
      </c>
      <c r="M36">
        <v>1</v>
      </c>
      <c r="N36">
        <v>1</v>
      </c>
    </row>
    <row r="37" spans="1:14" x14ac:dyDescent="0.4">
      <c r="D37" t="s">
        <v>27</v>
      </c>
      <c r="K37" s="1">
        <v>198.4</v>
      </c>
      <c r="M37">
        <v>1</v>
      </c>
      <c r="N37">
        <v>1</v>
      </c>
    </row>
    <row r="38" spans="1:14" x14ac:dyDescent="0.4">
      <c r="D38" t="s">
        <v>28</v>
      </c>
      <c r="K38" s="1">
        <v>229.2</v>
      </c>
    </row>
    <row r="39" spans="1:14" x14ac:dyDescent="0.4">
      <c r="D39" t="s">
        <v>29</v>
      </c>
      <c r="K39" s="1">
        <v>17.8</v>
      </c>
    </row>
    <row r="40" spans="1:14" x14ac:dyDescent="0.4">
      <c r="D40" t="s">
        <v>30</v>
      </c>
      <c r="K40" s="1">
        <v>10</v>
      </c>
      <c r="M40">
        <v>1</v>
      </c>
      <c r="N40">
        <v>1</v>
      </c>
    </row>
    <row r="41" spans="1:14" x14ac:dyDescent="0.4">
      <c r="D41" t="s">
        <v>14</v>
      </c>
      <c r="K41" s="1">
        <f>J34-SUM(K35:K40)</f>
        <v>218.30000000000018</v>
      </c>
    </row>
    <row r="42" spans="1:14" x14ac:dyDescent="0.4">
      <c r="C42" t="s">
        <v>31</v>
      </c>
      <c r="J42" s="1">
        <v>1500</v>
      </c>
    </row>
    <row r="43" spans="1:14" x14ac:dyDescent="0.4">
      <c r="D43" t="s">
        <v>32</v>
      </c>
      <c r="K43" s="1">
        <v>1500</v>
      </c>
    </row>
    <row r="44" spans="1:14" x14ac:dyDescent="0.4">
      <c r="B44" t="s">
        <v>33</v>
      </c>
      <c r="I44" s="1">
        <v>125.9</v>
      </c>
    </row>
    <row r="46" spans="1:14" x14ac:dyDescent="0.4">
      <c r="A46" t="s">
        <v>36</v>
      </c>
      <c r="H46" s="2">
        <f>I47+I80+I81</f>
        <v>31911.399999999998</v>
      </c>
    </row>
    <row r="47" spans="1:14" x14ac:dyDescent="0.4">
      <c r="B47" t="s">
        <v>37</v>
      </c>
      <c r="I47" s="1">
        <v>31817.1</v>
      </c>
    </row>
    <row r="48" spans="1:14" x14ac:dyDescent="0.4">
      <c r="C48" t="s">
        <v>38</v>
      </c>
      <c r="J48" s="1">
        <v>451.9</v>
      </c>
    </row>
    <row r="49" spans="3:20" x14ac:dyDescent="0.4">
      <c r="D49" t="s">
        <v>38</v>
      </c>
      <c r="K49" s="1">
        <v>451.9</v>
      </c>
      <c r="M49">
        <v>1</v>
      </c>
      <c r="N49">
        <v>1</v>
      </c>
    </row>
    <row r="50" spans="3:20" x14ac:dyDescent="0.4">
      <c r="C50" t="s">
        <v>39</v>
      </c>
      <c r="J50" s="1">
        <v>11639</v>
      </c>
    </row>
    <row r="51" spans="3:20" x14ac:dyDescent="0.4">
      <c r="D51" t="s">
        <v>40</v>
      </c>
      <c r="K51" s="1">
        <v>8817.4</v>
      </c>
      <c r="M51">
        <v>1</v>
      </c>
      <c r="N51">
        <v>1</v>
      </c>
    </row>
    <row r="52" spans="3:20" x14ac:dyDescent="0.4">
      <c r="D52" t="s">
        <v>41</v>
      </c>
      <c r="K52" s="1">
        <v>452.1</v>
      </c>
      <c r="M52">
        <v>1</v>
      </c>
      <c r="N52">
        <v>1</v>
      </c>
    </row>
    <row r="53" spans="3:20" x14ac:dyDescent="0.4">
      <c r="D53" t="s">
        <v>42</v>
      </c>
      <c r="K53" s="1">
        <v>2369.1999999999998</v>
      </c>
      <c r="M53">
        <v>1</v>
      </c>
      <c r="N53">
        <v>1</v>
      </c>
    </row>
    <row r="54" spans="3:20" x14ac:dyDescent="0.4">
      <c r="D54" t="s">
        <v>14</v>
      </c>
      <c r="K54" s="1">
        <f>J50-SUM(K51:K53)</f>
        <v>0.2999999999992724</v>
      </c>
    </row>
    <row r="55" spans="3:20" x14ac:dyDescent="0.4">
      <c r="C55" t="s">
        <v>43</v>
      </c>
      <c r="J55" s="1">
        <v>2024.2</v>
      </c>
    </row>
    <row r="56" spans="3:20" x14ac:dyDescent="0.4">
      <c r="D56" t="s">
        <v>43</v>
      </c>
      <c r="K56" s="1">
        <v>2024.2</v>
      </c>
      <c r="M56">
        <v>1</v>
      </c>
      <c r="N56">
        <v>1</v>
      </c>
    </row>
    <row r="57" spans="3:20" x14ac:dyDescent="0.4">
      <c r="C57" t="s">
        <v>44</v>
      </c>
      <c r="J57" s="1">
        <v>2989.2</v>
      </c>
    </row>
    <row r="58" spans="3:20" x14ac:dyDescent="0.4">
      <c r="D58" t="s">
        <v>45</v>
      </c>
      <c r="K58" s="1">
        <v>2237</v>
      </c>
      <c r="R58">
        <v>1</v>
      </c>
      <c r="S58">
        <v>1</v>
      </c>
    </row>
    <row r="59" spans="3:20" x14ac:dyDescent="0.4">
      <c r="D59" t="s">
        <v>46</v>
      </c>
      <c r="K59" s="1">
        <v>437.9</v>
      </c>
      <c r="R59">
        <v>1</v>
      </c>
      <c r="S59">
        <v>1</v>
      </c>
    </row>
    <row r="60" spans="3:20" x14ac:dyDescent="0.4">
      <c r="D60" t="s">
        <v>47</v>
      </c>
      <c r="K60" s="1">
        <v>205.5</v>
      </c>
      <c r="R60">
        <v>1</v>
      </c>
      <c r="T60">
        <v>1</v>
      </c>
    </row>
    <row r="61" spans="3:20" x14ac:dyDescent="0.4">
      <c r="D61" t="s">
        <v>14</v>
      </c>
      <c r="K61" s="1">
        <f>J57-SUM(K58:K60)</f>
        <v>108.79999999999973</v>
      </c>
    </row>
    <row r="62" spans="3:20" x14ac:dyDescent="0.4">
      <c r="C62" t="s">
        <v>48</v>
      </c>
      <c r="J62" s="1">
        <v>2000</v>
      </c>
    </row>
    <row r="63" spans="3:20" x14ac:dyDescent="0.4">
      <c r="D63" t="s">
        <v>48</v>
      </c>
      <c r="I63"/>
      <c r="K63" s="1">
        <v>2000</v>
      </c>
    </row>
    <row r="64" spans="3:20" x14ac:dyDescent="0.4">
      <c r="C64" t="s">
        <v>49</v>
      </c>
      <c r="J64" s="1">
        <v>136.5</v>
      </c>
    </row>
    <row r="65" spans="2:20" x14ac:dyDescent="0.4">
      <c r="D65" t="s">
        <v>49</v>
      </c>
      <c r="I65"/>
      <c r="K65" s="1">
        <v>136.5</v>
      </c>
      <c r="M65">
        <v>1</v>
      </c>
      <c r="O65">
        <v>1</v>
      </c>
    </row>
    <row r="66" spans="2:20" x14ac:dyDescent="0.4">
      <c r="C66" t="s">
        <v>50</v>
      </c>
      <c r="J66" s="1">
        <v>1940</v>
      </c>
    </row>
    <row r="67" spans="2:20" x14ac:dyDescent="0.4">
      <c r="D67" t="s">
        <v>50</v>
      </c>
      <c r="I67"/>
      <c r="K67" s="1">
        <v>1940</v>
      </c>
      <c r="M67">
        <v>1</v>
      </c>
      <c r="N67">
        <v>1</v>
      </c>
    </row>
    <row r="68" spans="2:20" x14ac:dyDescent="0.4">
      <c r="C68" t="s">
        <v>14</v>
      </c>
      <c r="J68" s="1">
        <v>636.29999999999995</v>
      </c>
      <c r="M68" s="2"/>
    </row>
    <row r="69" spans="2:20" x14ac:dyDescent="0.4">
      <c r="D69" t="s">
        <v>51</v>
      </c>
      <c r="K69" s="1">
        <v>100</v>
      </c>
      <c r="M69">
        <v>1</v>
      </c>
      <c r="N69">
        <v>1</v>
      </c>
    </row>
    <row r="70" spans="2:20" x14ac:dyDescent="0.4">
      <c r="D70" t="s">
        <v>52</v>
      </c>
      <c r="K70" s="1">
        <v>20</v>
      </c>
      <c r="M70">
        <v>1</v>
      </c>
      <c r="N70">
        <v>1</v>
      </c>
    </row>
    <row r="71" spans="2:20" x14ac:dyDescent="0.4">
      <c r="D71" t="s">
        <v>53</v>
      </c>
      <c r="K71" s="1">
        <v>56</v>
      </c>
      <c r="M71">
        <v>1</v>
      </c>
      <c r="O71">
        <v>1</v>
      </c>
    </row>
    <row r="72" spans="2:20" x14ac:dyDescent="0.4">
      <c r="D72" t="s">
        <v>54</v>
      </c>
      <c r="K72" s="1">
        <v>6.3</v>
      </c>
      <c r="R72">
        <v>1</v>
      </c>
      <c r="T72">
        <v>1</v>
      </c>
    </row>
    <row r="73" spans="2:20" x14ac:dyDescent="0.4">
      <c r="D73" t="s">
        <v>55</v>
      </c>
      <c r="K73" s="1">
        <v>13.8</v>
      </c>
      <c r="R73">
        <v>1</v>
      </c>
      <c r="S73">
        <v>1</v>
      </c>
    </row>
    <row r="74" spans="2:20" x14ac:dyDescent="0.4">
      <c r="D74" t="s">
        <v>56</v>
      </c>
      <c r="K74" s="1">
        <v>204.8</v>
      </c>
      <c r="M74">
        <v>1</v>
      </c>
      <c r="O74">
        <v>1</v>
      </c>
    </row>
    <row r="75" spans="2:20" x14ac:dyDescent="0.4">
      <c r="D75" t="s">
        <v>57</v>
      </c>
      <c r="K75" s="1">
        <v>31.8</v>
      </c>
    </row>
    <row r="76" spans="2:20" x14ac:dyDescent="0.4">
      <c r="D76" t="s">
        <v>58</v>
      </c>
      <c r="K76" s="1">
        <v>50.2</v>
      </c>
    </row>
    <row r="77" spans="2:20" x14ac:dyDescent="0.4">
      <c r="D77" t="s">
        <v>59</v>
      </c>
      <c r="K77" s="1">
        <v>42.1</v>
      </c>
      <c r="R77">
        <v>1</v>
      </c>
      <c r="S77">
        <v>1</v>
      </c>
    </row>
    <row r="78" spans="2:20" x14ac:dyDescent="0.4">
      <c r="D78" t="s">
        <v>60</v>
      </c>
      <c r="K78" s="1">
        <v>1.4</v>
      </c>
      <c r="R78">
        <v>1</v>
      </c>
      <c r="S78">
        <v>1</v>
      </c>
    </row>
    <row r="79" spans="2:20" x14ac:dyDescent="0.4">
      <c r="C79" t="s">
        <v>61</v>
      </c>
      <c r="J79" s="1">
        <v>10000</v>
      </c>
    </row>
    <row r="80" spans="2:20" x14ac:dyDescent="0.4">
      <c r="B80" t="s">
        <v>62</v>
      </c>
      <c r="I80" s="1">
        <v>96.3</v>
      </c>
    </row>
    <row r="81" spans="1:20" x14ac:dyDescent="0.4">
      <c r="B81" t="s">
        <v>63</v>
      </c>
      <c r="I81" s="1">
        <v>-2</v>
      </c>
    </row>
    <row r="83" spans="1:20" x14ac:dyDescent="0.4">
      <c r="A83" t="s">
        <v>64</v>
      </c>
      <c r="H83" s="2">
        <f>I84+I102+I128</f>
        <v>19176.100000000002</v>
      </c>
    </row>
    <row r="84" spans="1:20" x14ac:dyDescent="0.4">
      <c r="B84" t="s">
        <v>65</v>
      </c>
      <c r="I84" s="1">
        <v>4358.1000000000004</v>
      </c>
    </row>
    <row r="85" spans="1:20" x14ac:dyDescent="0.4">
      <c r="C85" t="s">
        <v>66</v>
      </c>
      <c r="J85" s="1">
        <v>1644.7</v>
      </c>
    </row>
    <row r="86" spans="1:20" x14ac:dyDescent="0.4">
      <c r="D86" t="s">
        <v>67</v>
      </c>
      <c r="K86" s="1">
        <v>1301.0999999999999</v>
      </c>
      <c r="R86">
        <v>1</v>
      </c>
      <c r="S86">
        <v>1</v>
      </c>
    </row>
    <row r="87" spans="1:20" x14ac:dyDescent="0.4">
      <c r="D87" t="s">
        <v>68</v>
      </c>
      <c r="K87" s="1">
        <v>107.1</v>
      </c>
      <c r="R87">
        <v>1</v>
      </c>
      <c r="S87">
        <v>1</v>
      </c>
    </row>
    <row r="88" spans="1:20" x14ac:dyDescent="0.4">
      <c r="D88" t="s">
        <v>69</v>
      </c>
      <c r="K88" s="1">
        <v>103.7</v>
      </c>
      <c r="R88">
        <v>1</v>
      </c>
      <c r="S88">
        <v>1</v>
      </c>
    </row>
    <row r="89" spans="1:20" x14ac:dyDescent="0.4">
      <c r="D89" t="s">
        <v>70</v>
      </c>
      <c r="K89" s="1">
        <v>7.1</v>
      </c>
      <c r="R89">
        <v>1</v>
      </c>
      <c r="S89">
        <v>1</v>
      </c>
    </row>
    <row r="90" spans="1:20" x14ac:dyDescent="0.4">
      <c r="D90" t="s">
        <v>14</v>
      </c>
      <c r="K90" s="1">
        <f>J85-SUM(K86:K89)</f>
        <v>125.70000000000027</v>
      </c>
    </row>
    <row r="91" spans="1:20" x14ac:dyDescent="0.4">
      <c r="C91" t="s">
        <v>71</v>
      </c>
      <c r="J91" s="1">
        <v>820.4</v>
      </c>
    </row>
    <row r="92" spans="1:20" x14ac:dyDescent="0.4">
      <c r="D92" t="s">
        <v>72</v>
      </c>
      <c r="K92" s="1">
        <v>573.6</v>
      </c>
      <c r="R92">
        <v>1</v>
      </c>
      <c r="T92">
        <v>1</v>
      </c>
    </row>
    <row r="93" spans="1:20" x14ac:dyDescent="0.4">
      <c r="D93" t="s">
        <v>73</v>
      </c>
      <c r="K93" s="1">
        <v>67.2</v>
      </c>
      <c r="R93">
        <v>1</v>
      </c>
      <c r="S93">
        <v>1</v>
      </c>
    </row>
    <row r="94" spans="1:20" x14ac:dyDescent="0.4">
      <c r="D94" t="s">
        <v>14</v>
      </c>
      <c r="K94" s="1">
        <f>J91-SUM(K92:K93)</f>
        <v>179.59999999999991</v>
      </c>
    </row>
    <row r="95" spans="1:20" x14ac:dyDescent="0.4">
      <c r="C95" t="s">
        <v>74</v>
      </c>
      <c r="J95" s="1">
        <v>1748.7</v>
      </c>
    </row>
    <row r="96" spans="1:20" x14ac:dyDescent="0.4">
      <c r="D96" t="s">
        <v>75</v>
      </c>
      <c r="K96" s="1">
        <v>1500</v>
      </c>
    </row>
    <row r="97" spans="2:19" x14ac:dyDescent="0.4">
      <c r="D97" t="s">
        <v>76</v>
      </c>
      <c r="K97" s="1">
        <v>95.9</v>
      </c>
      <c r="R97">
        <v>1</v>
      </c>
      <c r="S97">
        <v>1</v>
      </c>
    </row>
    <row r="98" spans="2:19" x14ac:dyDescent="0.4">
      <c r="D98" t="s">
        <v>14</v>
      </c>
      <c r="K98" s="1">
        <f>J95-SUM(K96:K97)</f>
        <v>152.79999999999995</v>
      </c>
    </row>
    <row r="99" spans="2:19" x14ac:dyDescent="0.4">
      <c r="C99" t="s">
        <v>77</v>
      </c>
      <c r="J99" s="1">
        <v>144.4</v>
      </c>
    </row>
    <row r="100" spans="2:19" x14ac:dyDescent="0.4">
      <c r="D100" t="s">
        <v>78</v>
      </c>
      <c r="K100" s="1">
        <v>79.2</v>
      </c>
    </row>
    <row r="101" spans="2:19" x14ac:dyDescent="0.4">
      <c r="D101" t="s">
        <v>14</v>
      </c>
      <c r="K101" s="1">
        <f>J99-K100</f>
        <v>65.2</v>
      </c>
    </row>
    <row r="102" spans="2:19" x14ac:dyDescent="0.4">
      <c r="B102" t="s">
        <v>79</v>
      </c>
      <c r="I102" s="1">
        <v>11676.6</v>
      </c>
    </row>
    <row r="103" spans="2:19" x14ac:dyDescent="0.4">
      <c r="C103" t="s">
        <v>80</v>
      </c>
      <c r="J103" s="1">
        <v>2825.6</v>
      </c>
    </row>
    <row r="104" spans="2:19" x14ac:dyDescent="0.4">
      <c r="D104" t="s">
        <v>81</v>
      </c>
      <c r="K104" s="1">
        <v>178.8</v>
      </c>
    </row>
    <row r="105" spans="2:19" x14ac:dyDescent="0.4">
      <c r="D105" t="s">
        <v>82</v>
      </c>
      <c r="K105" s="1">
        <v>133.6</v>
      </c>
    </row>
    <row r="106" spans="2:19" x14ac:dyDescent="0.4">
      <c r="D106" t="s">
        <v>83</v>
      </c>
      <c r="K106" s="1">
        <v>140</v>
      </c>
    </row>
    <row r="107" spans="2:19" x14ac:dyDescent="0.4">
      <c r="D107" t="s">
        <v>84</v>
      </c>
      <c r="K107" s="1">
        <v>2000</v>
      </c>
    </row>
    <row r="108" spans="2:19" x14ac:dyDescent="0.4">
      <c r="D108" t="s">
        <v>85</v>
      </c>
      <c r="K108" s="1">
        <v>109.4</v>
      </c>
    </row>
    <row r="109" spans="2:19" x14ac:dyDescent="0.4">
      <c r="D109" t="s">
        <v>14</v>
      </c>
      <c r="K109" s="1">
        <f>J103-SUM(K104:K108)</f>
        <v>263.79999999999973</v>
      </c>
    </row>
    <row r="110" spans="2:19" x14ac:dyDescent="0.4">
      <c r="C110" t="s">
        <v>86</v>
      </c>
      <c r="J110" s="1">
        <v>2395.9</v>
      </c>
    </row>
    <row r="111" spans="2:19" x14ac:dyDescent="0.4">
      <c r="D111" t="s">
        <v>87</v>
      </c>
      <c r="K111" s="1">
        <v>1148.5</v>
      </c>
      <c r="M111">
        <v>1</v>
      </c>
      <c r="N111">
        <v>1</v>
      </c>
    </row>
    <row r="112" spans="2:19" x14ac:dyDescent="0.4">
      <c r="D112" t="s">
        <v>88</v>
      </c>
      <c r="K112" s="1">
        <v>500</v>
      </c>
    </row>
    <row r="113" spans="2:15" x14ac:dyDescent="0.4">
      <c r="D113" t="s">
        <v>89</v>
      </c>
      <c r="K113" s="1">
        <v>230</v>
      </c>
      <c r="M113">
        <v>1</v>
      </c>
      <c r="N113">
        <v>1</v>
      </c>
    </row>
    <row r="114" spans="2:15" x14ac:dyDescent="0.4">
      <c r="D114" t="s">
        <v>90</v>
      </c>
      <c r="K114" s="1">
        <v>222.5</v>
      </c>
      <c r="M114">
        <v>1</v>
      </c>
      <c r="N114">
        <v>1</v>
      </c>
    </row>
    <row r="115" spans="2:15" x14ac:dyDescent="0.4">
      <c r="D115" t="s">
        <v>91</v>
      </c>
      <c r="K115" s="1">
        <v>15</v>
      </c>
      <c r="M115">
        <v>1</v>
      </c>
      <c r="N115">
        <v>1</v>
      </c>
    </row>
    <row r="116" spans="2:15" x14ac:dyDescent="0.4">
      <c r="D116" t="s">
        <v>14</v>
      </c>
      <c r="K116" s="1">
        <f>J110-SUM(K111:K115)</f>
        <v>279.90000000000009</v>
      </c>
    </row>
    <row r="117" spans="2:15" x14ac:dyDescent="0.4">
      <c r="C117" t="s">
        <v>92</v>
      </c>
      <c r="J117" s="1">
        <v>6455.1</v>
      </c>
    </row>
    <row r="118" spans="2:15" x14ac:dyDescent="0.4">
      <c r="D118" t="s">
        <v>93</v>
      </c>
      <c r="K118" s="1">
        <v>3204.9</v>
      </c>
      <c r="M118">
        <v>1</v>
      </c>
      <c r="N118">
        <v>1</v>
      </c>
    </row>
    <row r="119" spans="2:15" x14ac:dyDescent="0.4">
      <c r="D119" t="s">
        <v>94</v>
      </c>
      <c r="K119" s="1">
        <v>1031.0999999999999</v>
      </c>
      <c r="M119">
        <v>1</v>
      </c>
      <c r="N119">
        <v>1</v>
      </c>
    </row>
    <row r="120" spans="2:15" x14ac:dyDescent="0.4">
      <c r="D120" t="s">
        <v>95</v>
      </c>
      <c r="K120" s="1">
        <v>51.5</v>
      </c>
      <c r="M120">
        <v>1</v>
      </c>
      <c r="N120">
        <v>1</v>
      </c>
    </row>
    <row r="121" spans="2:15" x14ac:dyDescent="0.4">
      <c r="D121" t="s">
        <v>96</v>
      </c>
      <c r="K121" s="1">
        <v>543</v>
      </c>
      <c r="M121">
        <v>1</v>
      </c>
      <c r="N121">
        <v>1</v>
      </c>
    </row>
    <row r="122" spans="2:15" x14ac:dyDescent="0.4">
      <c r="D122" t="s">
        <v>97</v>
      </c>
      <c r="K122" s="1">
        <v>419.9</v>
      </c>
      <c r="M122">
        <v>1</v>
      </c>
      <c r="O122">
        <v>1</v>
      </c>
    </row>
    <row r="123" spans="2:15" x14ac:dyDescent="0.4">
      <c r="D123" t="s">
        <v>98</v>
      </c>
      <c r="K123" s="1">
        <v>65</v>
      </c>
      <c r="M123">
        <v>1</v>
      </c>
      <c r="N123">
        <v>1</v>
      </c>
    </row>
    <row r="124" spans="2:15" x14ac:dyDescent="0.4">
      <c r="D124" t="s">
        <v>99</v>
      </c>
      <c r="K124" s="1">
        <v>37</v>
      </c>
    </row>
    <row r="125" spans="2:15" x14ac:dyDescent="0.4">
      <c r="D125" t="s">
        <v>100</v>
      </c>
      <c r="K125" s="1">
        <v>70</v>
      </c>
    </row>
    <row r="126" spans="2:15" x14ac:dyDescent="0.4">
      <c r="D126" t="s">
        <v>101</v>
      </c>
      <c r="K126" s="1">
        <v>14</v>
      </c>
      <c r="M126">
        <v>1</v>
      </c>
      <c r="O126">
        <v>1</v>
      </c>
    </row>
    <row r="127" spans="2:15" x14ac:dyDescent="0.4">
      <c r="D127" t="s">
        <v>14</v>
      </c>
      <c r="K127" s="1">
        <f>J117-SUM(K118:K126)</f>
        <v>1018.7000000000007</v>
      </c>
    </row>
    <row r="128" spans="2:15" x14ac:dyDescent="0.4">
      <c r="B128" t="s">
        <v>102</v>
      </c>
      <c r="I128" s="1">
        <v>3141.4</v>
      </c>
    </row>
    <row r="129" spans="3:11" x14ac:dyDescent="0.4">
      <c r="C129" t="s">
        <v>103</v>
      </c>
      <c r="J129" s="1">
        <v>2093.6</v>
      </c>
    </row>
    <row r="130" spans="3:11" x14ac:dyDescent="0.4">
      <c r="D130" t="s">
        <v>104</v>
      </c>
      <c r="K130" s="1">
        <v>1653.2</v>
      </c>
    </row>
    <row r="131" spans="3:11" x14ac:dyDescent="0.4">
      <c r="D131" t="s">
        <v>14</v>
      </c>
      <c r="K131" s="1">
        <f>J129-K130</f>
        <v>440.39999999999986</v>
      </c>
    </row>
    <row r="132" spans="3:11" x14ac:dyDescent="0.4">
      <c r="C132" t="s">
        <v>105</v>
      </c>
      <c r="J132" s="1">
        <v>633.70000000000005</v>
      </c>
    </row>
    <row r="133" spans="3:11" x14ac:dyDescent="0.4">
      <c r="D133" t="s">
        <v>106</v>
      </c>
      <c r="K133" s="1">
        <v>605.70000000000005</v>
      </c>
    </row>
    <row r="134" spans="3:11" x14ac:dyDescent="0.4">
      <c r="D134" t="s">
        <v>107</v>
      </c>
      <c r="K134" s="1">
        <v>10.6</v>
      </c>
    </row>
    <row r="135" spans="3:11" x14ac:dyDescent="0.4">
      <c r="D135" t="s">
        <v>14</v>
      </c>
      <c r="K135" s="1">
        <f>J132-SUM(K133:K134)</f>
        <v>17.399999999999977</v>
      </c>
    </row>
    <row r="136" spans="3:11" x14ac:dyDescent="0.4">
      <c r="C136" t="s">
        <v>108</v>
      </c>
      <c r="J136" s="1">
        <v>414.1</v>
      </c>
    </row>
    <row r="137" spans="3:11" x14ac:dyDescent="0.4">
      <c r="D137" t="s">
        <v>109</v>
      </c>
      <c r="K137" s="1">
        <v>301.7</v>
      </c>
    </row>
    <row r="138" spans="3:11" x14ac:dyDescent="0.4">
      <c r="D138" t="s">
        <v>14</v>
      </c>
      <c r="K138" s="1">
        <f>J136-K137</f>
        <v>112.40000000000003</v>
      </c>
    </row>
  </sheetData>
  <phoneticPr fontId="2"/>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5"/>
  <sheetViews>
    <sheetView workbookViewId="0">
      <selection activeCell="L5" sqref="L5:N5"/>
    </sheetView>
  </sheetViews>
  <sheetFormatPr defaultRowHeight="15" x14ac:dyDescent="0.4"/>
  <cols>
    <col min="1" max="1" width="3" style="3" customWidth="1"/>
    <col min="2" max="2" width="19.125" style="3" customWidth="1"/>
    <col min="3" max="3" width="53.625" style="3" customWidth="1"/>
    <col min="4" max="4" width="15.125" style="3" customWidth="1"/>
    <col min="5" max="5" width="7.875" style="3" customWidth="1"/>
    <col min="6" max="6" width="9" style="3"/>
    <col min="7" max="7" width="9" style="27"/>
    <col min="8" max="8" width="10.25" style="27" bestFit="1" customWidth="1"/>
    <col min="9" max="9" width="11.375" style="27" customWidth="1"/>
    <col min="10" max="10" width="10.875" style="27" customWidth="1"/>
    <col min="11" max="11" width="9" style="3"/>
    <col min="12" max="12" width="10.375" style="44" customWidth="1"/>
    <col min="13" max="13" width="16" style="44" customWidth="1"/>
    <col min="14" max="14" width="13.25" style="44" customWidth="1"/>
    <col min="15" max="16384" width="9" style="3"/>
  </cols>
  <sheetData>
    <row r="1" spans="1:14" ht="95.25" customHeight="1" x14ac:dyDescent="0.4">
      <c r="A1" s="26" t="s">
        <v>156</v>
      </c>
      <c r="B1" s="26"/>
      <c r="C1" s="26"/>
      <c r="D1" s="26"/>
      <c r="E1" s="26"/>
    </row>
    <row r="2" spans="1:14" ht="22.5" customHeight="1" x14ac:dyDescent="0.2">
      <c r="A2" s="4"/>
      <c r="B2" s="25" t="s">
        <v>155</v>
      </c>
      <c r="C2" s="24" t="s">
        <v>154</v>
      </c>
      <c r="D2" s="24" t="s">
        <v>153</v>
      </c>
      <c r="E2" s="4"/>
      <c r="G2" s="28"/>
      <c r="H2" s="28" t="s">
        <v>159</v>
      </c>
      <c r="I2" s="28"/>
      <c r="J2" s="28"/>
      <c r="L2" s="45" t="s">
        <v>164</v>
      </c>
      <c r="M2" s="45"/>
      <c r="N2" s="45"/>
    </row>
    <row r="3" spans="1:14" ht="22.5" customHeight="1" x14ac:dyDescent="0.2">
      <c r="A3" s="4"/>
      <c r="B3" s="7" t="s">
        <v>152</v>
      </c>
      <c r="C3" s="6"/>
      <c r="D3" s="23" t="s">
        <v>151</v>
      </c>
      <c r="E3" s="4"/>
      <c r="G3" s="28"/>
      <c r="H3" s="28"/>
      <c r="I3" s="28" t="s">
        <v>160</v>
      </c>
      <c r="J3" s="28" t="s">
        <v>161</v>
      </c>
      <c r="L3" s="45"/>
      <c r="M3" s="45" t="s">
        <v>165</v>
      </c>
      <c r="N3" s="45" t="s">
        <v>166</v>
      </c>
    </row>
    <row r="4" spans="1:14" ht="22.5" customHeight="1" x14ac:dyDescent="0.2">
      <c r="A4" s="4"/>
      <c r="B4" s="7" t="s">
        <v>150</v>
      </c>
      <c r="C4" s="6"/>
      <c r="D4" s="23" t="s">
        <v>149</v>
      </c>
      <c r="E4" s="4"/>
      <c r="G4" s="28" t="s">
        <v>158</v>
      </c>
      <c r="H4" s="29">
        <f>SUMPRODUCT($D6:$D135,H6:H135)</f>
        <v>32947</v>
      </c>
      <c r="I4" s="29">
        <f t="shared" ref="I4:J4" si="0">SUMPRODUCT($D6:$D135,I6:I135)</f>
        <v>18076</v>
      </c>
      <c r="J4" s="29">
        <f t="shared" si="0"/>
        <v>14871</v>
      </c>
      <c r="L4" s="29">
        <f>SUMPRODUCT($D6:$D135,L6:L135)</f>
        <v>24682</v>
      </c>
      <c r="M4" s="29">
        <f t="shared" ref="M4:N4" si="1">SUMPRODUCT($D6:$D135,M6:M135)</f>
        <v>4915</v>
      </c>
      <c r="N4" s="29">
        <f t="shared" si="1"/>
        <v>19767</v>
      </c>
    </row>
    <row r="5" spans="1:14" ht="22.5" customHeight="1" x14ac:dyDescent="0.2">
      <c r="A5" s="4"/>
      <c r="B5" s="7" t="s">
        <v>148</v>
      </c>
      <c r="C5" s="6"/>
      <c r="D5" s="23" t="s">
        <v>147</v>
      </c>
      <c r="E5" s="4"/>
      <c r="G5" s="28"/>
      <c r="H5" s="30">
        <f>H4/$H$4</f>
        <v>1</v>
      </c>
      <c r="I5" s="30">
        <f t="shared" ref="I5:J5" si="2">I4/$H$4</f>
        <v>0.54863872279721981</v>
      </c>
      <c r="J5" s="30">
        <f t="shared" si="2"/>
        <v>0.45136127720278024</v>
      </c>
      <c r="L5" s="30">
        <f>L4/$L4</f>
        <v>1</v>
      </c>
      <c r="M5" s="30">
        <f t="shared" ref="M5:N5" si="3">M4/$L4</f>
        <v>0.19913297139615915</v>
      </c>
      <c r="N5" s="30">
        <f t="shared" si="3"/>
        <v>0.80086702860384085</v>
      </c>
    </row>
    <row r="6" spans="1:14" ht="22.5" customHeight="1" x14ac:dyDescent="0.2">
      <c r="A6" s="4"/>
      <c r="B6" s="14" t="s">
        <v>146</v>
      </c>
      <c r="C6" s="17" t="s">
        <v>145</v>
      </c>
      <c r="D6" s="8">
        <v>531</v>
      </c>
      <c r="E6" s="4"/>
      <c r="H6" s="27">
        <v>1</v>
      </c>
      <c r="J6" s="27">
        <v>1</v>
      </c>
    </row>
    <row r="7" spans="1:14" ht="22.5" customHeight="1" x14ac:dyDescent="0.2">
      <c r="A7" s="4"/>
      <c r="B7" s="22" t="s">
        <v>144</v>
      </c>
      <c r="C7" s="17" t="s">
        <v>143</v>
      </c>
      <c r="D7" s="11">
        <v>1680</v>
      </c>
      <c r="E7" s="4"/>
      <c r="L7" s="44">
        <v>1</v>
      </c>
      <c r="M7" s="44">
        <v>1</v>
      </c>
    </row>
    <row r="8" spans="1:14" ht="22.5" customHeight="1" x14ac:dyDescent="0.2">
      <c r="A8" s="4"/>
      <c r="B8" s="21"/>
      <c r="C8" s="17" t="s">
        <v>142</v>
      </c>
      <c r="D8" s="8">
        <v>159</v>
      </c>
      <c r="E8" s="4"/>
      <c r="L8" s="44">
        <v>1</v>
      </c>
      <c r="N8" s="44">
        <v>1</v>
      </c>
    </row>
    <row r="9" spans="1:14" ht="22.5" customHeight="1" x14ac:dyDescent="0.2">
      <c r="A9" s="4"/>
      <c r="B9" s="13" t="s">
        <v>141</v>
      </c>
      <c r="C9" s="17" t="s">
        <v>140</v>
      </c>
      <c r="D9" s="11">
        <v>9150</v>
      </c>
      <c r="E9" s="4"/>
      <c r="H9" s="27">
        <v>1</v>
      </c>
      <c r="I9" s="27">
        <v>1</v>
      </c>
    </row>
    <row r="10" spans="1:14" ht="22.5" customHeight="1" x14ac:dyDescent="0.2">
      <c r="A10" s="4"/>
      <c r="B10" s="12"/>
      <c r="C10" s="17" t="s">
        <v>117</v>
      </c>
      <c r="D10" s="11">
        <v>1777</v>
      </c>
      <c r="E10" s="4"/>
      <c r="H10" s="27">
        <v>1</v>
      </c>
      <c r="J10" s="27">
        <v>1</v>
      </c>
    </row>
    <row r="11" spans="1:14" ht="22.5" customHeight="1" x14ac:dyDescent="0.2">
      <c r="A11" s="4"/>
      <c r="B11" s="10"/>
      <c r="C11" s="17" t="s">
        <v>139</v>
      </c>
      <c r="D11" s="8">
        <v>330</v>
      </c>
      <c r="E11" s="4"/>
      <c r="L11" s="44">
        <v>1</v>
      </c>
      <c r="M11" s="44">
        <v>1</v>
      </c>
    </row>
    <row r="12" spans="1:14" ht="22.5" customHeight="1" x14ac:dyDescent="0.2">
      <c r="A12" s="4"/>
      <c r="B12" s="14" t="s">
        <v>138</v>
      </c>
      <c r="C12" s="17" t="s">
        <v>137</v>
      </c>
      <c r="D12" s="11">
        <v>6714</v>
      </c>
      <c r="E12" s="4"/>
      <c r="L12" s="44">
        <v>1</v>
      </c>
      <c r="N12" s="44">
        <v>1</v>
      </c>
    </row>
    <row r="13" spans="1:14" ht="22.5" customHeight="1" x14ac:dyDescent="0.2">
      <c r="A13" s="4"/>
      <c r="B13" s="13" t="s">
        <v>136</v>
      </c>
      <c r="C13" s="17" t="s">
        <v>135</v>
      </c>
      <c r="D13" s="8">
        <v>131</v>
      </c>
      <c r="E13" s="4"/>
      <c r="L13" s="44">
        <v>1</v>
      </c>
      <c r="M13" s="44">
        <v>1</v>
      </c>
    </row>
    <row r="14" spans="1:14" ht="22.5" customHeight="1" x14ac:dyDescent="0.2">
      <c r="A14" s="4"/>
      <c r="B14" s="12"/>
      <c r="C14" s="17" t="s">
        <v>134</v>
      </c>
      <c r="D14" s="11">
        <v>11946</v>
      </c>
      <c r="E14" s="4"/>
      <c r="L14" s="44">
        <v>1</v>
      </c>
      <c r="N14" s="44">
        <v>1</v>
      </c>
    </row>
    <row r="15" spans="1:14" ht="22.5" customHeight="1" x14ac:dyDescent="0.2">
      <c r="A15" s="4"/>
      <c r="B15" s="12"/>
      <c r="C15" s="17" t="s">
        <v>133</v>
      </c>
      <c r="D15" s="8">
        <v>948</v>
      </c>
      <c r="E15" s="4"/>
      <c r="L15" s="44">
        <v>1</v>
      </c>
      <c r="N15" s="44">
        <v>1</v>
      </c>
    </row>
    <row r="16" spans="1:14" ht="22.5" customHeight="1" x14ac:dyDescent="0.2">
      <c r="A16" s="4"/>
      <c r="B16" s="10"/>
      <c r="C16" s="17" t="s">
        <v>132</v>
      </c>
      <c r="D16" s="11">
        <v>3361</v>
      </c>
      <c r="E16" s="4"/>
      <c r="H16" s="27">
        <v>1</v>
      </c>
      <c r="J16" s="27">
        <v>1</v>
      </c>
    </row>
    <row r="17" spans="1:13" ht="22.5" customHeight="1" x14ac:dyDescent="0.2">
      <c r="A17" s="4"/>
      <c r="B17" s="20" t="s">
        <v>131</v>
      </c>
      <c r="C17" s="17" t="s">
        <v>130</v>
      </c>
      <c r="D17" s="11">
        <v>4391</v>
      </c>
      <c r="E17" s="4"/>
      <c r="H17" s="27">
        <v>1</v>
      </c>
      <c r="I17" s="27">
        <v>1</v>
      </c>
    </row>
    <row r="18" spans="1:13" ht="22.5" customHeight="1" x14ac:dyDescent="0.2">
      <c r="A18" s="4"/>
      <c r="B18" s="19"/>
      <c r="C18" s="17" t="s">
        <v>129</v>
      </c>
      <c r="D18" s="8">
        <v>860</v>
      </c>
      <c r="E18" s="4"/>
      <c r="H18" s="27">
        <v>1</v>
      </c>
      <c r="I18" s="27">
        <v>1</v>
      </c>
    </row>
    <row r="19" spans="1:13" ht="22.5" customHeight="1" x14ac:dyDescent="0.2">
      <c r="A19" s="4"/>
      <c r="B19" s="18"/>
      <c r="C19" s="17" t="s">
        <v>128</v>
      </c>
      <c r="D19" s="8">
        <v>241</v>
      </c>
      <c r="E19" s="4"/>
      <c r="H19" s="27">
        <v>1</v>
      </c>
      <c r="I19" s="27">
        <v>1</v>
      </c>
    </row>
    <row r="20" spans="1:13" ht="22.5" customHeight="1" x14ac:dyDescent="0.2">
      <c r="A20" s="4"/>
      <c r="B20" s="16" t="s">
        <v>127</v>
      </c>
      <c r="C20" s="17" t="s">
        <v>126</v>
      </c>
      <c r="D20" s="8">
        <v>737</v>
      </c>
      <c r="E20" s="4"/>
      <c r="H20" s="27">
        <v>1</v>
      </c>
      <c r="J20" s="27">
        <v>1</v>
      </c>
    </row>
    <row r="21" spans="1:13" ht="22.5" customHeight="1" x14ac:dyDescent="0.2">
      <c r="A21" s="4"/>
      <c r="B21" s="15"/>
      <c r="C21" s="17" t="s">
        <v>125</v>
      </c>
      <c r="D21" s="11">
        <v>3119</v>
      </c>
      <c r="E21" s="4"/>
      <c r="H21" s="27">
        <v>1</v>
      </c>
      <c r="I21" s="27">
        <v>1</v>
      </c>
    </row>
    <row r="22" spans="1:13" ht="22.5" customHeight="1" x14ac:dyDescent="0.2">
      <c r="A22" s="4"/>
      <c r="B22" s="16" t="s">
        <v>124</v>
      </c>
      <c r="C22" s="9" t="s">
        <v>123</v>
      </c>
      <c r="D22" s="11">
        <v>2693</v>
      </c>
      <c r="E22" s="4"/>
      <c r="L22" s="44">
        <v>1</v>
      </c>
      <c r="M22" s="44">
        <v>1</v>
      </c>
    </row>
    <row r="23" spans="1:13" ht="22.5" customHeight="1" x14ac:dyDescent="0.2">
      <c r="A23" s="4"/>
      <c r="B23" s="15"/>
      <c r="C23" s="9" t="s">
        <v>112</v>
      </c>
      <c r="D23" s="11">
        <v>2169</v>
      </c>
      <c r="E23" s="4"/>
    </row>
    <row r="24" spans="1:13" ht="22.5" customHeight="1" x14ac:dyDescent="0.2">
      <c r="A24" s="4"/>
      <c r="B24" s="14" t="s">
        <v>122</v>
      </c>
      <c r="C24" s="9" t="s">
        <v>112</v>
      </c>
      <c r="D24" s="11">
        <v>7418</v>
      </c>
      <c r="E24" s="4"/>
    </row>
    <row r="25" spans="1:13" ht="22.5" customHeight="1" x14ac:dyDescent="0.2">
      <c r="A25" s="4"/>
      <c r="B25" s="13" t="s">
        <v>121</v>
      </c>
      <c r="C25" s="9" t="s">
        <v>112</v>
      </c>
      <c r="D25" s="11">
        <v>8802</v>
      </c>
      <c r="E25" s="4"/>
    </row>
    <row r="26" spans="1:13" ht="22.5" customHeight="1" x14ac:dyDescent="0.2">
      <c r="A26" s="4"/>
      <c r="B26" s="12"/>
      <c r="C26" s="9" t="s">
        <v>120</v>
      </c>
      <c r="D26" s="11">
        <v>2490</v>
      </c>
      <c r="E26" s="4"/>
      <c r="H26" s="27">
        <v>1</v>
      </c>
      <c r="J26" s="27">
        <v>1</v>
      </c>
    </row>
    <row r="27" spans="1:13" ht="22.5" customHeight="1" x14ac:dyDescent="0.2">
      <c r="A27" s="4"/>
      <c r="B27" s="10"/>
      <c r="C27" s="9" t="s">
        <v>119</v>
      </c>
      <c r="D27" s="8">
        <v>81</v>
      </c>
      <c r="E27" s="4"/>
      <c r="L27" s="44">
        <v>1</v>
      </c>
      <c r="M27" s="44">
        <v>1</v>
      </c>
    </row>
    <row r="28" spans="1:13" ht="22.5" customHeight="1" x14ac:dyDescent="0.2">
      <c r="A28" s="4"/>
      <c r="B28" s="13" t="s">
        <v>118</v>
      </c>
      <c r="C28" s="9" t="s">
        <v>117</v>
      </c>
      <c r="D28" s="11">
        <v>3410</v>
      </c>
      <c r="E28" s="4"/>
      <c r="H28" s="27">
        <v>1</v>
      </c>
      <c r="J28" s="27">
        <v>1</v>
      </c>
    </row>
    <row r="29" spans="1:13" ht="22.5" customHeight="1" x14ac:dyDescent="0.2">
      <c r="A29" s="4"/>
      <c r="B29" s="12"/>
      <c r="C29" s="9" t="s">
        <v>116</v>
      </c>
      <c r="D29" s="11">
        <v>2175</v>
      </c>
      <c r="E29" s="4"/>
      <c r="H29" s="27">
        <v>1</v>
      </c>
      <c r="J29" s="27">
        <v>1</v>
      </c>
    </row>
    <row r="30" spans="1:13" ht="22.5" customHeight="1" x14ac:dyDescent="0.2">
      <c r="A30" s="4"/>
      <c r="B30" s="12"/>
      <c r="C30" s="9" t="s">
        <v>115</v>
      </c>
      <c r="D30" s="8">
        <v>294</v>
      </c>
      <c r="E30" s="4"/>
      <c r="H30" s="27">
        <v>1</v>
      </c>
      <c r="J30" s="27">
        <v>1</v>
      </c>
    </row>
    <row r="31" spans="1:13" ht="22.5" customHeight="1" x14ac:dyDescent="0.2">
      <c r="A31" s="4"/>
      <c r="B31" s="12"/>
      <c r="C31" s="9" t="s">
        <v>114</v>
      </c>
      <c r="D31" s="8">
        <v>46</v>
      </c>
      <c r="E31" s="4"/>
      <c r="H31" s="27">
        <v>1</v>
      </c>
      <c r="J31" s="27">
        <v>1</v>
      </c>
    </row>
    <row r="32" spans="1:13" ht="22.5" customHeight="1" x14ac:dyDescent="0.2">
      <c r="A32" s="4"/>
      <c r="B32" s="12"/>
      <c r="C32" s="9" t="s">
        <v>113</v>
      </c>
      <c r="D32" s="8">
        <v>50</v>
      </c>
      <c r="E32" s="4"/>
      <c r="H32" s="27">
        <v>1</v>
      </c>
      <c r="J32" s="27">
        <v>1</v>
      </c>
    </row>
    <row r="33" spans="1:9" ht="22.5" customHeight="1" x14ac:dyDescent="0.2">
      <c r="A33" s="4"/>
      <c r="B33" s="12"/>
      <c r="C33" s="9" t="s">
        <v>112</v>
      </c>
      <c r="D33" s="11">
        <v>15403</v>
      </c>
      <c r="E33" s="4"/>
    </row>
    <row r="34" spans="1:9" ht="22.5" customHeight="1" x14ac:dyDescent="0.2">
      <c r="A34" s="4"/>
      <c r="B34" s="10"/>
      <c r="C34" s="9" t="s">
        <v>111</v>
      </c>
      <c r="D34" s="8">
        <v>315</v>
      </c>
      <c r="E34" s="4"/>
      <c r="H34" s="27">
        <v>1</v>
      </c>
      <c r="I34" s="27">
        <v>1</v>
      </c>
    </row>
    <row r="35" spans="1:9" ht="22.5" customHeight="1" x14ac:dyDescent="0.2">
      <c r="A35" s="4"/>
      <c r="B35" s="7" t="s">
        <v>110</v>
      </c>
      <c r="C35" s="6"/>
      <c r="D35" s="5">
        <v>5080</v>
      </c>
      <c r="E35" s="4"/>
    </row>
  </sheetData>
  <mergeCells count="13">
    <mergeCell ref="A1:E1"/>
    <mergeCell ref="B3:C3"/>
    <mergeCell ref="B4:C4"/>
    <mergeCell ref="B5:C5"/>
    <mergeCell ref="B7:B8"/>
    <mergeCell ref="B25:B27"/>
    <mergeCell ref="B28:B34"/>
    <mergeCell ref="B35:C35"/>
    <mergeCell ref="B9:B11"/>
    <mergeCell ref="B13:B16"/>
    <mergeCell ref="B17:B19"/>
    <mergeCell ref="B20:B21"/>
    <mergeCell ref="B22:B23"/>
  </mergeCells>
  <phoneticPr fontId="2"/>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FY2020Sup</vt:lpstr>
      <vt:lpstr>Yobihi</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Takeo Hoshi</dc:creator>
  <cp:lastModifiedBy>Takeo Hoshi</cp:lastModifiedBy>
  <dcterms:created xsi:type="dcterms:W3CDTF">2021-05-08T00:13:39Z</dcterms:created>
  <dcterms:modified xsi:type="dcterms:W3CDTF">2021-05-08T08:54:43Z</dcterms:modified>
</cp:coreProperties>
</file>